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updateLinks="never" codeName="ThisWorkbook"/>
  <xr:revisionPtr revIDLastSave="0" documentId="13_ncr:1_{3194A8A5-581B-45CF-85F5-DA32D7BC1C0B}" xr6:coauthVersionLast="47" xr6:coauthVersionMax="47" xr10:uidLastSave="{00000000-0000-0000-0000-000000000000}"/>
  <bookViews>
    <workbookView xWindow="2410" yWindow="2360" windowWidth="21640" windowHeight="11200" xr2:uid="{00000000-000D-0000-FFFF-FFFF00000000}"/>
  </bookViews>
  <sheets>
    <sheet name="表紙" sheetId="1" r:id="rId1"/>
    <sheet name="一覧表(新)" sheetId="21" r:id="rId2"/>
    <sheet name="一覧表(旧)" sheetId="22" r:id="rId3"/>
    <sheet name="変更届新旧比較表" sheetId="10" r:id="rId4"/>
  </sheets>
  <definedNames>
    <definedName name="_xlnm.Print_Area" localSheetId="2">'一覧表(旧)'!$A$1:$S$105</definedName>
    <definedName name="_xlnm.Print_Area" localSheetId="1">'一覧表(新)'!$A$1:$S$105</definedName>
    <definedName name="_xlnm.Print_Area" localSheetId="0">表紙!$A$1:$AB$39</definedName>
    <definedName name="_xlnm.Print_Area" localSheetId="3">変更届新旧比較表!$A$1:$P$130</definedName>
    <definedName name="_xlnm.Print_Titles" localSheetId="2">'一覧表(旧)'!$1:$5</definedName>
    <definedName name="_xlnm.Print_Titles" localSheetId="1">'一覧表(新)'!$1:$5</definedName>
    <definedName name="旧カ1" localSheetId="2">'一覧表(旧)'!$B$6:$B$205</definedName>
    <definedName name="旧カ1" localSheetId="1">'一覧表(新)'!$B$6:$B$205</definedName>
    <definedName name="旧カ1">#REF!</definedName>
    <definedName name="旧カ2" localSheetId="2">'一覧表(旧)'!$D$6:$D$205</definedName>
    <definedName name="旧カ2" localSheetId="1">'一覧表(新)'!$D$6:$D$205</definedName>
    <definedName name="旧カ2">#REF!</definedName>
    <definedName name="旧カ3" localSheetId="2">'一覧表(旧)'!$F$6:$F$205</definedName>
    <definedName name="旧カ3" localSheetId="1">'一覧表(新)'!$F$6:$F$205</definedName>
    <definedName name="旧カ3">#REF!</definedName>
    <definedName name="旧カード番号" localSheetId="2">'一覧表(旧)'!#REF!</definedName>
    <definedName name="旧カード番号" localSheetId="1">'一覧表(新)'!#REF!</definedName>
    <definedName name="旧カード番号">#REF!</definedName>
    <definedName name="旧器1" localSheetId="2">'一覧表(旧)'!$J$6:$J$205</definedName>
    <definedName name="旧器1" localSheetId="1">'一覧表(新)'!$J$6:$J$205</definedName>
    <definedName name="旧器1">#REF!</definedName>
    <definedName name="旧器2" localSheetId="2">'一覧表(旧)'!$L$6:$L$205</definedName>
    <definedName name="旧器2" localSheetId="1">'一覧表(新)'!$L$6:$L$205</definedName>
    <definedName name="旧器2">#REF!</definedName>
    <definedName name="旧器3" localSheetId="2">'一覧表(旧)'!$N$6:$N$205</definedName>
    <definedName name="旧器3" localSheetId="1">'一覧表(新)'!$N$6:$N$205</definedName>
    <definedName name="旧器3">#REF!</definedName>
    <definedName name="旧期限" localSheetId="2">'一覧表(旧)'!$I$6:$I$205</definedName>
    <definedName name="旧期限" localSheetId="1">'一覧表(新)'!$I$6:$I$205</definedName>
    <definedName name="旧期限">#REF!</definedName>
    <definedName name="旧車載器管理番号" localSheetId="2">'一覧表(旧)'!#REF!</definedName>
    <definedName name="旧車載器管理番号" localSheetId="1">'一覧表(新)'!#REF!</definedName>
    <definedName name="旧車載器管理番号">#REF!</definedName>
    <definedName name="旧車番" localSheetId="2">'一覧表(旧)'!#REF!</definedName>
    <definedName name="旧車番" localSheetId="1">'一覧表(新)'!#REF!</definedName>
    <definedName name="旧車番">#REF!</definedName>
    <definedName name="旧番" localSheetId="2">'一覧表(旧)'!$R$6:$R$205</definedName>
    <definedName name="旧番" localSheetId="1">'一覧表(新)'!$R$6:$R$205</definedName>
    <definedName name="旧番">#REF!</definedName>
    <definedName name="旧有効期限" localSheetId="2">'一覧表(旧)'!#REF!</definedName>
    <definedName name="旧有効期限" localSheetId="1">'一覧表(新)'!#REF!</definedName>
    <definedName name="旧有効期限">#REF!</definedName>
    <definedName name="新カ3">#REF!</definedName>
    <definedName name="新カード番号">#REF!</definedName>
    <definedName name="新器2">#REF!</definedName>
    <definedName name="新器3">#REF!</definedName>
    <definedName name="新車載器管理番号">#REF!</definedName>
    <definedName name="新車番">#REF!</definedName>
    <definedName name="新番">#REF!</definedName>
    <definedName name="新有効期限">#REF!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3" i="10" l="1"/>
  <c r="B130" i="10"/>
  <c r="F129" i="10"/>
  <c r="E129" i="10"/>
  <c r="D129" i="10"/>
  <c r="C129" i="10"/>
  <c r="B129" i="10"/>
  <c r="B128" i="10"/>
  <c r="H127" i="10"/>
  <c r="G127" i="10"/>
  <c r="F127" i="10"/>
  <c r="E127" i="10"/>
  <c r="D127" i="10"/>
  <c r="C127" i="10"/>
  <c r="B127" i="10"/>
  <c r="B122" i="10"/>
  <c r="F121" i="10"/>
  <c r="E121" i="10"/>
  <c r="D121" i="10"/>
  <c r="C121" i="10"/>
  <c r="B121" i="10"/>
  <c r="B120" i="10"/>
  <c r="H119" i="10"/>
  <c r="G119" i="10"/>
  <c r="F119" i="10"/>
  <c r="E119" i="10"/>
  <c r="D119" i="10"/>
  <c r="C119" i="10"/>
  <c r="B119" i="10"/>
  <c r="B114" i="10"/>
  <c r="F113" i="10"/>
  <c r="E113" i="10"/>
  <c r="D113" i="10"/>
  <c r="C113" i="10"/>
  <c r="B113" i="10"/>
  <c r="B112" i="10"/>
  <c r="H111" i="10"/>
  <c r="G111" i="10"/>
  <c r="F111" i="10"/>
  <c r="E111" i="10"/>
  <c r="D111" i="10"/>
  <c r="C111" i="10"/>
  <c r="B111" i="10"/>
  <c r="B106" i="10"/>
  <c r="F105" i="10"/>
  <c r="E105" i="10"/>
  <c r="D105" i="10"/>
  <c r="C105" i="10"/>
  <c r="B105" i="10"/>
  <c r="B104" i="10"/>
  <c r="H103" i="10"/>
  <c r="G103" i="10"/>
  <c r="F103" i="10"/>
  <c r="E103" i="10"/>
  <c r="D103" i="10"/>
  <c r="C103" i="10"/>
  <c r="B103" i="10"/>
  <c r="B98" i="10"/>
  <c r="F97" i="10"/>
  <c r="E97" i="10"/>
  <c r="D97" i="10"/>
  <c r="C97" i="10"/>
  <c r="B97" i="10"/>
  <c r="B96" i="10"/>
  <c r="H95" i="10"/>
  <c r="G95" i="10"/>
  <c r="F95" i="10"/>
  <c r="E95" i="10"/>
  <c r="D95" i="10"/>
  <c r="C95" i="10"/>
  <c r="B95" i="10"/>
  <c r="B90" i="10"/>
  <c r="F89" i="10"/>
  <c r="E89" i="10"/>
  <c r="D89" i="10"/>
  <c r="C89" i="10"/>
  <c r="B89" i="10"/>
  <c r="B88" i="10"/>
  <c r="H87" i="10"/>
  <c r="G87" i="10"/>
  <c r="F87" i="10"/>
  <c r="E87" i="10"/>
  <c r="D87" i="10"/>
  <c r="C87" i="10"/>
  <c r="B87" i="10"/>
  <c r="B82" i="10"/>
  <c r="F81" i="10"/>
  <c r="E81" i="10"/>
  <c r="D81" i="10"/>
  <c r="C81" i="10"/>
  <c r="B81" i="10"/>
  <c r="B80" i="10"/>
  <c r="H79" i="10"/>
  <c r="G79" i="10"/>
  <c r="F79" i="10"/>
  <c r="E79" i="10"/>
  <c r="D79" i="10"/>
  <c r="C79" i="10"/>
  <c r="B79" i="10"/>
  <c r="B74" i="10"/>
  <c r="F73" i="10"/>
  <c r="E73" i="10"/>
  <c r="D73" i="10"/>
  <c r="C73" i="10"/>
  <c r="B73" i="10"/>
  <c r="B72" i="10"/>
  <c r="H71" i="10"/>
  <c r="G71" i="10"/>
  <c r="F71" i="10"/>
  <c r="E71" i="10"/>
  <c r="D71" i="10"/>
  <c r="C71" i="10"/>
  <c r="B71" i="10"/>
  <c r="B66" i="10"/>
  <c r="F65" i="10"/>
  <c r="E65" i="10"/>
  <c r="D65" i="10"/>
  <c r="C65" i="10"/>
  <c r="B65" i="10"/>
  <c r="B64" i="10"/>
  <c r="H63" i="10"/>
  <c r="G63" i="10"/>
  <c r="F63" i="10"/>
  <c r="E63" i="10"/>
  <c r="D63" i="10"/>
  <c r="C63" i="10"/>
  <c r="B63" i="10"/>
  <c r="B58" i="10"/>
  <c r="F57" i="10"/>
  <c r="E57" i="10"/>
  <c r="D57" i="10"/>
  <c r="C57" i="10"/>
  <c r="B57" i="10"/>
  <c r="B56" i="10"/>
  <c r="H55" i="10"/>
  <c r="G55" i="10"/>
  <c r="F55" i="10"/>
  <c r="E55" i="10"/>
  <c r="D55" i="10"/>
  <c r="C55" i="10"/>
  <c r="B55" i="10"/>
  <c r="B50" i="10"/>
  <c r="F49" i="10"/>
  <c r="E49" i="10"/>
  <c r="D49" i="10"/>
  <c r="C49" i="10"/>
  <c r="B49" i="10"/>
  <c r="B48" i="10"/>
  <c r="H47" i="10"/>
  <c r="G47" i="10"/>
  <c r="F47" i="10"/>
  <c r="E47" i="10"/>
  <c r="D47" i="10"/>
  <c r="C47" i="10"/>
  <c r="B47" i="10"/>
  <c r="B42" i="10"/>
  <c r="F41" i="10"/>
  <c r="E41" i="10"/>
  <c r="D41" i="10"/>
  <c r="C41" i="10"/>
  <c r="B41" i="10"/>
  <c r="B40" i="10"/>
  <c r="H39" i="10"/>
  <c r="G39" i="10"/>
  <c r="F39" i="10"/>
  <c r="E39" i="10"/>
  <c r="D39" i="10"/>
  <c r="C39" i="10"/>
  <c r="B39" i="10"/>
  <c r="B34" i="10"/>
  <c r="F33" i="10"/>
  <c r="E33" i="10"/>
  <c r="D33" i="10"/>
  <c r="C33" i="10"/>
  <c r="B33" i="10"/>
  <c r="B32" i="10"/>
  <c r="H31" i="10"/>
  <c r="G31" i="10"/>
  <c r="F31" i="10"/>
  <c r="E31" i="10"/>
  <c r="D31" i="10"/>
  <c r="C31" i="10"/>
  <c r="B31" i="10"/>
  <c r="B26" i="10"/>
  <c r="F25" i="10"/>
  <c r="E25" i="10"/>
  <c r="D25" i="10"/>
  <c r="C25" i="10"/>
  <c r="B25" i="10"/>
  <c r="B24" i="10"/>
  <c r="H23" i="10"/>
  <c r="G23" i="10"/>
  <c r="F23" i="10"/>
  <c r="E23" i="10"/>
  <c r="D23" i="10"/>
  <c r="C23" i="10"/>
  <c r="B23" i="10"/>
  <c r="B18" i="10"/>
  <c r="F17" i="10"/>
  <c r="E17" i="10"/>
  <c r="D17" i="10"/>
  <c r="C17" i="10"/>
  <c r="B17" i="10"/>
  <c r="B16" i="10"/>
  <c r="H15" i="10"/>
  <c r="G15" i="10"/>
  <c r="F15" i="10"/>
  <c r="E15" i="10"/>
  <c r="D15" i="10"/>
  <c r="C15" i="10"/>
  <c r="B15" i="10"/>
  <c r="A4" i="22"/>
  <c r="B4" i="10"/>
  <c r="J130" i="10" l="1"/>
  <c r="I130" i="10"/>
  <c r="N129" i="10"/>
  <c r="M129" i="10"/>
  <c r="L129" i="10"/>
  <c r="K129" i="10"/>
  <c r="J129" i="10"/>
  <c r="I129" i="10"/>
  <c r="J128" i="10"/>
  <c r="I128" i="10"/>
  <c r="P127" i="10"/>
  <c r="O127" i="10"/>
  <c r="N127" i="10"/>
  <c r="M127" i="10"/>
  <c r="L127" i="10"/>
  <c r="K127" i="10"/>
  <c r="J127" i="10"/>
  <c r="I127" i="10"/>
  <c r="I126" i="10"/>
  <c r="J122" i="10" l="1"/>
  <c r="I122" i="10"/>
  <c r="N121" i="10"/>
  <c r="M121" i="10"/>
  <c r="L121" i="10"/>
  <c r="K121" i="10"/>
  <c r="J121" i="10"/>
  <c r="I121" i="10"/>
  <c r="J120" i="10"/>
  <c r="I120" i="10"/>
  <c r="P119" i="10"/>
  <c r="O119" i="10"/>
  <c r="N119" i="10"/>
  <c r="M119" i="10"/>
  <c r="L119" i="10"/>
  <c r="K119" i="10"/>
  <c r="J119" i="10"/>
  <c r="I119" i="10"/>
  <c r="I118" i="10"/>
  <c r="J114" i="10"/>
  <c r="I114" i="10"/>
  <c r="N113" i="10"/>
  <c r="M113" i="10"/>
  <c r="L113" i="10"/>
  <c r="K113" i="10"/>
  <c r="J113" i="10"/>
  <c r="I113" i="10"/>
  <c r="J112" i="10"/>
  <c r="I112" i="10"/>
  <c r="P111" i="10"/>
  <c r="O111" i="10"/>
  <c r="N111" i="10"/>
  <c r="M111" i="10"/>
  <c r="L111" i="10"/>
  <c r="K111" i="10"/>
  <c r="J111" i="10"/>
  <c r="I111" i="10"/>
  <c r="I110" i="10"/>
  <c r="J106" i="10"/>
  <c r="I106" i="10"/>
  <c r="N105" i="10"/>
  <c r="M105" i="10"/>
  <c r="L105" i="10"/>
  <c r="K105" i="10"/>
  <c r="J105" i="10"/>
  <c r="I105" i="10"/>
  <c r="J104" i="10"/>
  <c r="I104" i="10"/>
  <c r="P103" i="10"/>
  <c r="O103" i="10"/>
  <c r="N103" i="10"/>
  <c r="M103" i="10"/>
  <c r="L103" i="10"/>
  <c r="K103" i="10"/>
  <c r="I103" i="10"/>
  <c r="I102" i="10"/>
  <c r="J98" i="10"/>
  <c r="I98" i="10"/>
  <c r="N97" i="10"/>
  <c r="M97" i="10"/>
  <c r="L97" i="10"/>
  <c r="K97" i="10"/>
  <c r="J97" i="10"/>
  <c r="I97" i="10"/>
  <c r="J96" i="10"/>
  <c r="I96" i="10"/>
  <c r="P95" i="10"/>
  <c r="O95" i="10"/>
  <c r="N95" i="10"/>
  <c r="M95" i="10"/>
  <c r="L95" i="10"/>
  <c r="K95" i="10"/>
  <c r="J95" i="10"/>
  <c r="I95" i="10"/>
  <c r="I94" i="10"/>
  <c r="J90" i="10"/>
  <c r="I90" i="10"/>
  <c r="N89" i="10"/>
  <c r="M89" i="10"/>
  <c r="L89" i="10"/>
  <c r="K89" i="10"/>
  <c r="J89" i="10"/>
  <c r="I89" i="10"/>
  <c r="J88" i="10"/>
  <c r="I88" i="10"/>
  <c r="P87" i="10"/>
  <c r="O87" i="10"/>
  <c r="N87" i="10"/>
  <c r="M87" i="10"/>
  <c r="L87" i="10"/>
  <c r="K87" i="10"/>
  <c r="J87" i="10"/>
  <c r="I87" i="10"/>
  <c r="I86" i="10"/>
  <c r="J82" i="10"/>
  <c r="I82" i="10"/>
  <c r="N81" i="10"/>
  <c r="M81" i="10"/>
  <c r="L81" i="10"/>
  <c r="K81" i="10"/>
  <c r="J81" i="10"/>
  <c r="I81" i="10"/>
  <c r="J80" i="10"/>
  <c r="I80" i="10"/>
  <c r="P79" i="10"/>
  <c r="O79" i="10"/>
  <c r="N79" i="10"/>
  <c r="M79" i="10"/>
  <c r="L79" i="10"/>
  <c r="K79" i="10"/>
  <c r="J79" i="10"/>
  <c r="I79" i="10"/>
  <c r="I78" i="10"/>
  <c r="J74" i="10"/>
  <c r="I74" i="10"/>
  <c r="N73" i="10"/>
  <c r="M73" i="10"/>
  <c r="L73" i="10"/>
  <c r="K73" i="10"/>
  <c r="J73" i="10"/>
  <c r="I73" i="10"/>
  <c r="J72" i="10"/>
  <c r="I72" i="10"/>
  <c r="P71" i="10"/>
  <c r="O71" i="10"/>
  <c r="N71" i="10"/>
  <c r="M71" i="10"/>
  <c r="L71" i="10"/>
  <c r="K71" i="10"/>
  <c r="J71" i="10"/>
  <c r="I71" i="10"/>
  <c r="I70" i="10"/>
  <c r="J66" i="10"/>
  <c r="I66" i="10"/>
  <c r="N65" i="10"/>
  <c r="M65" i="10"/>
  <c r="L65" i="10"/>
  <c r="K65" i="10"/>
  <c r="J65" i="10"/>
  <c r="I65" i="10"/>
  <c r="J64" i="10"/>
  <c r="I64" i="10"/>
  <c r="P63" i="10"/>
  <c r="O63" i="10"/>
  <c r="N63" i="10"/>
  <c r="M63" i="10"/>
  <c r="L63" i="10"/>
  <c r="K63" i="10"/>
  <c r="J63" i="10"/>
  <c r="I63" i="10"/>
  <c r="I62" i="10"/>
  <c r="J58" i="10"/>
  <c r="I58" i="10"/>
  <c r="N57" i="10"/>
  <c r="M57" i="10"/>
  <c r="L57" i="10"/>
  <c r="K57" i="10"/>
  <c r="J57" i="10"/>
  <c r="I57" i="10"/>
  <c r="J56" i="10"/>
  <c r="I56" i="10"/>
  <c r="P55" i="10"/>
  <c r="O55" i="10"/>
  <c r="N55" i="10"/>
  <c r="M55" i="10"/>
  <c r="L55" i="10"/>
  <c r="K55" i="10"/>
  <c r="J55" i="10"/>
  <c r="I55" i="10"/>
  <c r="I54" i="10"/>
  <c r="J50" i="10"/>
  <c r="I50" i="10"/>
  <c r="N49" i="10"/>
  <c r="M49" i="10"/>
  <c r="L49" i="10"/>
  <c r="K49" i="10"/>
  <c r="J49" i="10"/>
  <c r="I49" i="10"/>
  <c r="J48" i="10"/>
  <c r="I48" i="10"/>
  <c r="P47" i="10"/>
  <c r="O47" i="10"/>
  <c r="N47" i="10"/>
  <c r="M47" i="10"/>
  <c r="L47" i="10"/>
  <c r="K47" i="10"/>
  <c r="J47" i="10"/>
  <c r="I47" i="10"/>
  <c r="I46" i="10"/>
  <c r="J42" i="10"/>
  <c r="I42" i="10"/>
  <c r="N41" i="10"/>
  <c r="M41" i="10"/>
  <c r="L41" i="10"/>
  <c r="K41" i="10"/>
  <c r="J41" i="10"/>
  <c r="I41" i="10"/>
  <c r="J40" i="10"/>
  <c r="I40" i="10"/>
  <c r="P39" i="10"/>
  <c r="O39" i="10"/>
  <c r="N39" i="10"/>
  <c r="M39" i="10"/>
  <c r="L39" i="10"/>
  <c r="K39" i="10"/>
  <c r="J39" i="10"/>
  <c r="I39" i="10"/>
  <c r="I38" i="10"/>
  <c r="J34" i="10"/>
  <c r="I34" i="10"/>
  <c r="N33" i="10"/>
  <c r="M33" i="10"/>
  <c r="L33" i="10"/>
  <c r="K33" i="10"/>
  <c r="J33" i="10"/>
  <c r="I33" i="10"/>
  <c r="J32" i="10"/>
  <c r="I32" i="10"/>
  <c r="P31" i="10"/>
  <c r="O31" i="10"/>
  <c r="N31" i="10"/>
  <c r="M31" i="10"/>
  <c r="L31" i="10"/>
  <c r="K31" i="10"/>
  <c r="J31" i="10"/>
  <c r="I31" i="10"/>
  <c r="I30" i="10"/>
  <c r="J26" i="10"/>
  <c r="I26" i="10"/>
  <c r="N25" i="10"/>
  <c r="M25" i="10"/>
  <c r="L25" i="10"/>
  <c r="K25" i="10"/>
  <c r="J25" i="10"/>
  <c r="I25" i="10"/>
  <c r="J24" i="10"/>
  <c r="I24" i="10"/>
  <c r="P23" i="10"/>
  <c r="O23" i="10"/>
  <c r="N23" i="10"/>
  <c r="M23" i="10"/>
  <c r="L23" i="10"/>
  <c r="K23" i="10"/>
  <c r="J23" i="10"/>
  <c r="I23" i="10"/>
  <c r="I22" i="10"/>
  <c r="J18" i="10"/>
  <c r="N17" i="10"/>
  <c r="M17" i="10"/>
  <c r="L17" i="10"/>
  <c r="K17" i="10"/>
  <c r="J17" i="10"/>
  <c r="J16" i="10"/>
  <c r="P15" i="10"/>
  <c r="O15" i="10"/>
  <c r="N15" i="10"/>
  <c r="M15" i="10"/>
  <c r="L15" i="10"/>
  <c r="K15" i="10"/>
  <c r="J15" i="10"/>
  <c r="A4" i="21" l="1"/>
  <c r="B5" i="10" l="1"/>
  <c r="I18" i="10" l="1"/>
  <c r="I17" i="10"/>
  <c r="I16" i="10"/>
  <c r="I15" i="10"/>
  <c r="I14" i="10" l="1"/>
  <c r="A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5" authorId="0" shapeId="0" xr:uid="{00000000-0006-0000-0000-000001000000}">
      <text>
        <r>
          <rPr>
            <sz val="9"/>
            <color indexed="81"/>
            <rFont val="MS P ゴシック"/>
            <family val="3"/>
            <charset val="128"/>
          </rPr>
          <t>前回の変更届の申請日を入力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4" authorId="0" shapeId="0" xr:uid="{00000000-0006-0000-0200-000001000000}">
      <text>
        <r>
          <rPr>
            <sz val="9"/>
            <color indexed="81"/>
            <rFont val="MS P ゴシック"/>
            <family val="3"/>
            <charset val="128"/>
          </rPr>
          <t>2025/1/27 のように入力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4" authorId="0" shapeId="0" xr:uid="{F17C6584-3D13-4CA5-A3DC-40995974BF4C}">
      <text>
        <r>
          <rPr>
            <sz val="9"/>
            <color indexed="81"/>
            <rFont val="MS P ゴシック"/>
            <family val="3"/>
            <charset val="128"/>
          </rPr>
          <t>2025/1/27 のように入力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00000000-0006-0000-0300-000001000000}">
      <text>
        <r>
          <rPr>
            <sz val="9"/>
            <color indexed="81"/>
            <rFont val="MS P ゴシック"/>
            <family val="3"/>
            <charset val="128"/>
          </rPr>
          <t>フルダウンして該当する変更点を選択してください。</t>
        </r>
      </text>
    </comment>
    <comment ref="J7" authorId="0" shapeId="0" xr:uid="{00000000-0006-0000-0300-000002000000}">
      <text>
        <r>
          <rPr>
            <sz val="9"/>
            <color indexed="81"/>
            <rFont val="MS P ゴシック"/>
            <family val="3"/>
            <charset val="128"/>
          </rPr>
          <t>台数を選択。</t>
        </r>
      </text>
    </comment>
    <comment ref="B8" authorId="0" shapeId="0" xr:uid="{00000000-0006-0000-0300-000003000000}">
      <text>
        <r>
          <rPr>
            <sz val="9"/>
            <color indexed="81"/>
            <rFont val="MS P ゴシック"/>
            <family val="3"/>
            <charset val="128"/>
          </rPr>
          <t>フルダウンして該当する変更点を選択してください。</t>
        </r>
      </text>
    </comment>
    <comment ref="B9" authorId="0" shapeId="0" xr:uid="{00000000-0006-0000-0300-000004000000}">
      <text>
        <r>
          <rPr>
            <sz val="9"/>
            <color indexed="81"/>
            <rFont val="MS P ゴシック"/>
            <family val="3"/>
            <charset val="128"/>
          </rPr>
          <t>フルダウンして該当する変更点を選択してください。</t>
        </r>
      </text>
    </comment>
    <comment ref="B14" authorId="0" shapeId="0" xr:uid="{00000000-0006-0000-0300-000005000000}">
      <text>
        <r>
          <rPr>
            <sz val="9"/>
            <color indexed="81"/>
            <rFont val="MS P ゴシック"/>
            <family val="3"/>
            <charset val="128"/>
          </rPr>
          <t>一覧表(旧)の該当する番号を入力してください。</t>
        </r>
      </text>
    </comment>
    <comment ref="J14" authorId="0" shapeId="0" xr:uid="{00000000-0006-0000-0300-000006000000}">
      <text>
        <r>
          <rPr>
            <sz val="9"/>
            <color indexed="81"/>
            <rFont val="MS P ゴシック"/>
            <family val="3"/>
            <charset val="128"/>
          </rPr>
          <t>一覧表(旧)の該当する番号を入力してください。</t>
        </r>
      </text>
    </comment>
    <comment ref="B22" authorId="0" shapeId="0" xr:uid="{00000000-0006-0000-0300-000007000000}">
      <text>
        <r>
          <rPr>
            <sz val="9"/>
            <color indexed="81"/>
            <rFont val="MS P ゴシック"/>
            <family val="3"/>
            <charset val="128"/>
          </rPr>
          <t>一覧表(旧)の該当する番号を入力してください。</t>
        </r>
      </text>
    </comment>
    <comment ref="J22" authorId="0" shapeId="0" xr:uid="{00000000-0006-0000-0300-000008000000}">
      <text>
        <r>
          <rPr>
            <sz val="9"/>
            <color indexed="81"/>
            <rFont val="MS P ゴシック"/>
            <family val="3"/>
            <charset val="128"/>
          </rPr>
          <t>一覧表(旧)の該当する番号を入力してください。</t>
        </r>
      </text>
    </comment>
    <comment ref="B30" authorId="0" shapeId="0" xr:uid="{00000000-0006-0000-0300-000009000000}">
      <text>
        <r>
          <rPr>
            <sz val="9"/>
            <color indexed="81"/>
            <rFont val="MS P ゴシック"/>
            <family val="3"/>
            <charset val="128"/>
          </rPr>
          <t>一覧表(旧)の該当する番号を入力してください。</t>
        </r>
      </text>
    </comment>
    <comment ref="J30" authorId="0" shapeId="0" xr:uid="{00000000-0006-0000-0300-00000A000000}">
      <text>
        <r>
          <rPr>
            <sz val="9"/>
            <color indexed="81"/>
            <rFont val="MS P ゴシック"/>
            <family val="3"/>
            <charset val="128"/>
          </rPr>
          <t>一覧表(旧)の該当する番号を入力してください。</t>
        </r>
      </text>
    </comment>
    <comment ref="B38" authorId="0" shapeId="0" xr:uid="{00000000-0006-0000-0300-00000B000000}">
      <text>
        <r>
          <rPr>
            <sz val="9"/>
            <color indexed="81"/>
            <rFont val="MS P ゴシック"/>
            <family val="3"/>
            <charset val="128"/>
          </rPr>
          <t>一覧表(旧)の該当する番号を入力してください。</t>
        </r>
      </text>
    </comment>
    <comment ref="J38" authorId="0" shapeId="0" xr:uid="{00000000-0006-0000-0300-00000C000000}">
      <text>
        <r>
          <rPr>
            <sz val="9"/>
            <color indexed="81"/>
            <rFont val="MS P ゴシック"/>
            <family val="3"/>
            <charset val="128"/>
          </rPr>
          <t>一覧表(旧)の該当する番号を入力してください。</t>
        </r>
      </text>
    </comment>
    <comment ref="B46" authorId="0" shapeId="0" xr:uid="{00000000-0006-0000-0300-00000D000000}">
      <text>
        <r>
          <rPr>
            <sz val="9"/>
            <color indexed="81"/>
            <rFont val="MS P ゴシック"/>
            <family val="3"/>
            <charset val="128"/>
          </rPr>
          <t>一覧表(旧)の該当する番号を入力してください。</t>
        </r>
      </text>
    </comment>
    <comment ref="J46" authorId="0" shapeId="0" xr:uid="{00000000-0006-0000-0300-00000E000000}">
      <text>
        <r>
          <rPr>
            <sz val="9"/>
            <color indexed="81"/>
            <rFont val="MS P ゴシック"/>
            <family val="3"/>
            <charset val="128"/>
          </rPr>
          <t>一覧表(旧)の該当する番号を入力してください。</t>
        </r>
      </text>
    </comment>
    <comment ref="B54" authorId="0" shapeId="0" xr:uid="{00000000-0006-0000-0300-00000F000000}">
      <text>
        <r>
          <rPr>
            <sz val="9"/>
            <color indexed="81"/>
            <rFont val="MS P ゴシック"/>
            <family val="3"/>
            <charset val="128"/>
          </rPr>
          <t>一覧表(旧)の該当する番号を入力してください。</t>
        </r>
      </text>
    </comment>
    <comment ref="J54" authorId="0" shapeId="0" xr:uid="{00000000-0006-0000-0300-000010000000}">
      <text>
        <r>
          <rPr>
            <sz val="9"/>
            <color indexed="81"/>
            <rFont val="MS P ゴシック"/>
            <family val="3"/>
            <charset val="128"/>
          </rPr>
          <t>一覧表(旧)の該当する番号を入力してください。</t>
        </r>
      </text>
    </comment>
    <comment ref="B62" authorId="0" shapeId="0" xr:uid="{00000000-0006-0000-0300-000011000000}">
      <text>
        <r>
          <rPr>
            <sz val="9"/>
            <color indexed="81"/>
            <rFont val="MS P ゴシック"/>
            <family val="3"/>
            <charset val="128"/>
          </rPr>
          <t>一覧表(旧)の該当する番号を入力してください。</t>
        </r>
      </text>
    </comment>
    <comment ref="J62" authorId="0" shapeId="0" xr:uid="{00000000-0006-0000-0300-000012000000}">
      <text>
        <r>
          <rPr>
            <sz val="9"/>
            <color indexed="81"/>
            <rFont val="MS P ゴシック"/>
            <family val="3"/>
            <charset val="128"/>
          </rPr>
          <t>一覧表(旧)の該当する番号を入力してください。</t>
        </r>
      </text>
    </comment>
    <comment ref="B70" authorId="0" shapeId="0" xr:uid="{00000000-0006-0000-0300-000013000000}">
      <text>
        <r>
          <rPr>
            <sz val="9"/>
            <color indexed="81"/>
            <rFont val="MS P ゴシック"/>
            <family val="3"/>
            <charset val="128"/>
          </rPr>
          <t>一覧表(旧)の該当する番号を入力してください。</t>
        </r>
      </text>
    </comment>
    <comment ref="J70" authorId="0" shapeId="0" xr:uid="{00000000-0006-0000-0300-000014000000}">
      <text>
        <r>
          <rPr>
            <sz val="9"/>
            <color indexed="81"/>
            <rFont val="MS P ゴシック"/>
            <family val="3"/>
            <charset val="128"/>
          </rPr>
          <t>一覧表(旧)の該当する番号を入力してください。</t>
        </r>
      </text>
    </comment>
    <comment ref="B78" authorId="0" shapeId="0" xr:uid="{00000000-0006-0000-0300-000015000000}">
      <text>
        <r>
          <rPr>
            <sz val="9"/>
            <color indexed="81"/>
            <rFont val="MS P ゴシック"/>
            <family val="3"/>
            <charset val="128"/>
          </rPr>
          <t>一覧表(旧)の該当する番号を入力してください。</t>
        </r>
      </text>
    </comment>
    <comment ref="J78" authorId="0" shapeId="0" xr:uid="{00000000-0006-0000-0300-000016000000}">
      <text>
        <r>
          <rPr>
            <sz val="9"/>
            <color indexed="81"/>
            <rFont val="MS P ゴシック"/>
            <family val="3"/>
            <charset val="128"/>
          </rPr>
          <t>一覧表(旧)の該当する番号を入力してください。</t>
        </r>
      </text>
    </comment>
    <comment ref="B86" authorId="0" shapeId="0" xr:uid="{00000000-0006-0000-0300-000017000000}">
      <text>
        <r>
          <rPr>
            <sz val="9"/>
            <color indexed="81"/>
            <rFont val="MS P ゴシック"/>
            <family val="3"/>
            <charset val="128"/>
          </rPr>
          <t>一覧表(旧)の該当する番号を入力してください。</t>
        </r>
      </text>
    </comment>
    <comment ref="J86" authorId="0" shapeId="0" xr:uid="{00000000-0006-0000-0300-000018000000}">
      <text>
        <r>
          <rPr>
            <sz val="9"/>
            <color indexed="81"/>
            <rFont val="MS P ゴシック"/>
            <family val="3"/>
            <charset val="128"/>
          </rPr>
          <t>一覧表(旧)の該当する番号を入力してください。</t>
        </r>
      </text>
    </comment>
    <comment ref="B94" authorId="0" shapeId="0" xr:uid="{00000000-0006-0000-0300-000019000000}">
      <text>
        <r>
          <rPr>
            <sz val="9"/>
            <color indexed="81"/>
            <rFont val="MS P ゴシック"/>
            <family val="3"/>
            <charset val="128"/>
          </rPr>
          <t>一覧表(旧)の該当する番号を入力してください。</t>
        </r>
      </text>
    </comment>
    <comment ref="J94" authorId="0" shapeId="0" xr:uid="{00000000-0006-0000-0300-00001A000000}">
      <text>
        <r>
          <rPr>
            <sz val="9"/>
            <color indexed="81"/>
            <rFont val="MS P ゴシック"/>
            <family val="3"/>
            <charset val="128"/>
          </rPr>
          <t>一覧表(旧)の該当する番号を入力してください。</t>
        </r>
      </text>
    </comment>
    <comment ref="B102" authorId="0" shapeId="0" xr:uid="{00000000-0006-0000-0300-00001B000000}">
      <text>
        <r>
          <rPr>
            <sz val="9"/>
            <color indexed="81"/>
            <rFont val="MS P ゴシック"/>
            <family val="3"/>
            <charset val="128"/>
          </rPr>
          <t>一覧表(旧)の該当する番号を入力してください。</t>
        </r>
      </text>
    </comment>
    <comment ref="J102" authorId="0" shapeId="0" xr:uid="{00000000-0006-0000-0300-00001C000000}">
      <text>
        <r>
          <rPr>
            <sz val="9"/>
            <color indexed="81"/>
            <rFont val="MS P ゴシック"/>
            <family val="3"/>
            <charset val="128"/>
          </rPr>
          <t>一覧表(旧)の該当する番号を入力してください。</t>
        </r>
      </text>
    </comment>
    <comment ref="B110" authorId="0" shapeId="0" xr:uid="{00000000-0006-0000-0300-00001D000000}">
      <text>
        <r>
          <rPr>
            <sz val="9"/>
            <color indexed="81"/>
            <rFont val="MS P ゴシック"/>
            <family val="3"/>
            <charset val="128"/>
          </rPr>
          <t>一覧表(旧)の該当する番号を入力してください。</t>
        </r>
      </text>
    </comment>
    <comment ref="J110" authorId="0" shapeId="0" xr:uid="{00000000-0006-0000-0300-00001E000000}">
      <text>
        <r>
          <rPr>
            <sz val="9"/>
            <color indexed="81"/>
            <rFont val="MS P ゴシック"/>
            <family val="3"/>
            <charset val="128"/>
          </rPr>
          <t>一覧表(旧)の該当する番号を入力してください。</t>
        </r>
      </text>
    </comment>
    <comment ref="B118" authorId="0" shapeId="0" xr:uid="{00000000-0006-0000-0300-00001F000000}">
      <text>
        <r>
          <rPr>
            <sz val="9"/>
            <color indexed="81"/>
            <rFont val="MS P ゴシック"/>
            <family val="3"/>
            <charset val="128"/>
          </rPr>
          <t>一覧表(旧)の該当する番号を入力してください。</t>
        </r>
      </text>
    </comment>
    <comment ref="J118" authorId="0" shapeId="0" xr:uid="{00000000-0006-0000-0300-000020000000}">
      <text>
        <r>
          <rPr>
            <sz val="9"/>
            <color indexed="81"/>
            <rFont val="MS P ゴシック"/>
            <family val="3"/>
            <charset val="128"/>
          </rPr>
          <t>一覧表(旧)の該当する番号を入力してください。</t>
        </r>
      </text>
    </comment>
    <comment ref="B126" authorId="0" shapeId="0" xr:uid="{00000000-0006-0000-0300-000021000000}">
      <text>
        <r>
          <rPr>
            <sz val="9"/>
            <color indexed="81"/>
            <rFont val="MS P ゴシック"/>
            <family val="3"/>
            <charset val="128"/>
          </rPr>
          <t>一覧表(旧)の該当する番号を入力してください。</t>
        </r>
      </text>
    </comment>
    <comment ref="J126" authorId="0" shapeId="0" xr:uid="{00000000-0006-0000-0300-000022000000}">
      <text>
        <r>
          <rPr>
            <sz val="9"/>
            <color indexed="81"/>
            <rFont val="MS P ゴシック"/>
            <family val="3"/>
            <charset val="128"/>
          </rPr>
          <t>一覧表(旧)の該当する番号を入力してください。</t>
        </r>
      </text>
    </comment>
  </commentList>
</comments>
</file>

<file path=xl/sharedStrings.xml><?xml version="1.0" encoding="utf-8"?>
<sst xmlns="http://schemas.openxmlformats.org/spreadsheetml/2006/main" count="2290" uniqueCount="174">
  <si>
    <t>日</t>
    <rPh sb="0" eb="1">
      <t>ニチ</t>
    </rPh>
    <phoneticPr fontId="1"/>
  </si>
  <si>
    <t>月</t>
    <rPh sb="0" eb="1">
      <t>ツキ</t>
    </rPh>
    <phoneticPr fontId="1"/>
  </si>
  <si>
    <t>年</t>
    <rPh sb="0" eb="1">
      <t>ネン</t>
    </rPh>
    <phoneticPr fontId="1"/>
  </si>
  <si>
    <t>阪神高速道路株式会社</t>
    <rPh sb="0" eb="4">
      <t>ハンシンコウソク</t>
    </rPh>
    <rPh sb="4" eb="6">
      <t>ドウロ</t>
    </rPh>
    <rPh sb="6" eb="10">
      <t>カブシキガイシャ</t>
    </rPh>
    <phoneticPr fontId="1"/>
  </si>
  <si>
    <t>管理本部長　殿</t>
    <rPh sb="0" eb="5">
      <t>カンリホンブチョウ</t>
    </rPh>
    <rPh sb="6" eb="7">
      <t>ドノ</t>
    </rPh>
    <phoneticPr fontId="1"/>
  </si>
  <si>
    <t>記</t>
    <rPh sb="0" eb="1">
      <t>キ</t>
    </rPh>
    <phoneticPr fontId="1"/>
  </si>
  <si>
    <t>（別添）</t>
    <rPh sb="1" eb="3">
      <t>ベッテン</t>
    </rPh>
    <phoneticPr fontId="6"/>
  </si>
  <si>
    <t>１　申込番号</t>
    <rPh sb="2" eb="6">
      <t>モウシコミバンゴウ</t>
    </rPh>
    <phoneticPr fontId="6"/>
  </si>
  <si>
    <t>旧</t>
    <rPh sb="0" eb="1">
      <t>キュウ</t>
    </rPh>
    <phoneticPr fontId="6"/>
  </si>
  <si>
    <t>新</t>
    <rPh sb="0" eb="1">
      <t>シン</t>
    </rPh>
    <phoneticPr fontId="6"/>
  </si>
  <si>
    <t>No.</t>
    <phoneticPr fontId="6"/>
  </si>
  <si>
    <t>車両番号</t>
    <rPh sb="0" eb="4">
      <t>シャリョウバンゴウ</t>
    </rPh>
    <phoneticPr fontId="6"/>
  </si>
  <si>
    <t>車載器管理番号</t>
    <rPh sb="0" eb="7">
      <t>シャサイキカンリバンゴウ</t>
    </rPh>
    <phoneticPr fontId="6"/>
  </si>
  <si>
    <t>カード番号</t>
    <rPh sb="3" eb="5">
      <t>バンゴウ</t>
    </rPh>
    <phoneticPr fontId="6"/>
  </si>
  <si>
    <t>有効期限</t>
    <rPh sb="0" eb="4">
      <t>ユウコウキゲン</t>
    </rPh>
    <phoneticPr fontId="6"/>
  </si>
  <si>
    <t>変更点</t>
    <rPh sb="0" eb="3">
      <t>ヘンコウテン</t>
    </rPh>
    <phoneticPr fontId="2"/>
  </si>
  <si>
    <t>台数</t>
    <rPh sb="0" eb="2">
      <t>ダイスウ</t>
    </rPh>
    <phoneticPr fontId="2"/>
  </si>
  <si>
    <t>カード情報、車載器管理番号及び車両番号の追加</t>
    <rPh sb="3" eb="5">
      <t>ジョウホウ</t>
    </rPh>
    <rPh sb="6" eb="13">
      <t>シャサイキカンリバンゴウ</t>
    </rPh>
    <rPh sb="13" eb="14">
      <t>オヨ</t>
    </rPh>
    <rPh sb="15" eb="19">
      <t>シャリョウバンゴウ</t>
    </rPh>
    <rPh sb="20" eb="22">
      <t>ツイカ</t>
    </rPh>
    <phoneticPr fontId="2"/>
  </si>
  <si>
    <t>（1台）</t>
    <rPh sb="2" eb="3">
      <t>ダイ</t>
    </rPh>
    <phoneticPr fontId="2"/>
  </si>
  <si>
    <t>カード情報、車載器管理番号及び車両番号の削除</t>
    <rPh sb="3" eb="5">
      <t>ジョウホウ</t>
    </rPh>
    <rPh sb="6" eb="13">
      <t>シャサイキカンリバンゴウ</t>
    </rPh>
    <rPh sb="13" eb="14">
      <t>オヨ</t>
    </rPh>
    <rPh sb="15" eb="19">
      <t>シャリョウバンゴウ</t>
    </rPh>
    <rPh sb="20" eb="22">
      <t>サクジョ</t>
    </rPh>
    <phoneticPr fontId="2"/>
  </si>
  <si>
    <t>（2台）</t>
    <rPh sb="2" eb="3">
      <t>ダイ</t>
    </rPh>
    <phoneticPr fontId="2"/>
  </si>
  <si>
    <t>カード情報の変更</t>
    <rPh sb="3" eb="5">
      <t>ジョウホウ</t>
    </rPh>
    <rPh sb="6" eb="8">
      <t>ヘンコウ</t>
    </rPh>
    <phoneticPr fontId="2"/>
  </si>
  <si>
    <t>（3台）</t>
    <rPh sb="2" eb="3">
      <t>ダイ</t>
    </rPh>
    <phoneticPr fontId="2"/>
  </si>
  <si>
    <t>車載器管理番号の変更</t>
    <rPh sb="0" eb="7">
      <t>シャサイキカンリバンゴウ</t>
    </rPh>
    <rPh sb="8" eb="10">
      <t>ヘンコウ</t>
    </rPh>
    <phoneticPr fontId="2"/>
  </si>
  <si>
    <t>（4台）</t>
    <rPh sb="2" eb="3">
      <t>ダイ</t>
    </rPh>
    <phoneticPr fontId="2"/>
  </si>
  <si>
    <t>車両番号の変更</t>
    <rPh sb="0" eb="2">
      <t>シャリョウ</t>
    </rPh>
    <rPh sb="2" eb="4">
      <t>バンゴウ</t>
    </rPh>
    <rPh sb="5" eb="7">
      <t>ヘンコウ</t>
    </rPh>
    <phoneticPr fontId="2"/>
  </si>
  <si>
    <t>（5台）</t>
    <rPh sb="2" eb="3">
      <t>ダイ</t>
    </rPh>
    <phoneticPr fontId="2"/>
  </si>
  <si>
    <t>カード情報及び車載器管理番号の変更</t>
    <rPh sb="3" eb="5">
      <t>ジョウホウ</t>
    </rPh>
    <rPh sb="5" eb="6">
      <t>オヨ</t>
    </rPh>
    <rPh sb="7" eb="14">
      <t>シャサイキカンリバンゴウ</t>
    </rPh>
    <rPh sb="15" eb="17">
      <t>ヘンコウ</t>
    </rPh>
    <phoneticPr fontId="2"/>
  </si>
  <si>
    <t>（6台）</t>
    <rPh sb="2" eb="3">
      <t>ダイ</t>
    </rPh>
    <phoneticPr fontId="2"/>
  </si>
  <si>
    <t>カード情報及び車両番号の変更</t>
    <rPh sb="3" eb="5">
      <t>ジョウホウ</t>
    </rPh>
    <rPh sb="5" eb="6">
      <t>オヨ</t>
    </rPh>
    <rPh sb="7" eb="9">
      <t>シャリョウ</t>
    </rPh>
    <rPh sb="9" eb="11">
      <t>バンゴウ</t>
    </rPh>
    <rPh sb="12" eb="14">
      <t>ヘンコウ</t>
    </rPh>
    <phoneticPr fontId="2"/>
  </si>
  <si>
    <t>（7台）</t>
    <rPh sb="2" eb="3">
      <t>ダイ</t>
    </rPh>
    <phoneticPr fontId="2"/>
  </si>
  <si>
    <t>車載器管理番号及び車両番号の変更</t>
    <rPh sb="0" eb="7">
      <t>シャサイキカンリバンゴウ</t>
    </rPh>
    <rPh sb="7" eb="8">
      <t>オヨ</t>
    </rPh>
    <rPh sb="9" eb="13">
      <t>シャリョウバンゴウ</t>
    </rPh>
    <rPh sb="14" eb="16">
      <t>ヘンコウ</t>
    </rPh>
    <phoneticPr fontId="2"/>
  </si>
  <si>
    <t>（8台）</t>
    <rPh sb="2" eb="3">
      <t>ダイ</t>
    </rPh>
    <phoneticPr fontId="2"/>
  </si>
  <si>
    <t>上記以外の変更については、こちらに直接入力し、選択ください。</t>
    <rPh sb="0" eb="2">
      <t>ジョウキ</t>
    </rPh>
    <rPh sb="2" eb="4">
      <t>イガイ</t>
    </rPh>
    <rPh sb="5" eb="7">
      <t>ヘンコウ</t>
    </rPh>
    <rPh sb="17" eb="19">
      <t>チョクセツ</t>
    </rPh>
    <rPh sb="19" eb="21">
      <t>ニュウリョク</t>
    </rPh>
    <rPh sb="23" eb="25">
      <t>センタク</t>
    </rPh>
    <phoneticPr fontId="2"/>
  </si>
  <si>
    <t>（9台）</t>
    <rPh sb="2" eb="3">
      <t>ダイ</t>
    </rPh>
    <phoneticPr fontId="2"/>
  </si>
  <si>
    <t>（10台）</t>
    <rPh sb="3" eb="4">
      <t>ダイ</t>
    </rPh>
    <phoneticPr fontId="2"/>
  </si>
  <si>
    <t>No.</t>
    <phoneticPr fontId="1"/>
  </si>
  <si>
    <t>ETCカード番号(16桁)</t>
    <rPh sb="6" eb="8">
      <t>バンゴウ</t>
    </rPh>
    <rPh sb="11" eb="12">
      <t>ケタ</t>
    </rPh>
    <phoneticPr fontId="1"/>
  </si>
  <si>
    <t>有効期限</t>
    <rPh sb="0" eb="4">
      <t>ユウコウキゲン</t>
    </rPh>
    <phoneticPr fontId="1"/>
  </si>
  <si>
    <t>車載器管理番号(19桁)</t>
    <rPh sb="0" eb="7">
      <t>シャサイキカンリバンゴウ</t>
    </rPh>
    <rPh sb="10" eb="11">
      <t>ケタ</t>
    </rPh>
    <phoneticPr fontId="1"/>
  </si>
  <si>
    <t>備考</t>
    <rPh sb="0" eb="2">
      <t>ビコウ</t>
    </rPh>
    <phoneticPr fontId="1"/>
  </si>
  <si>
    <t>車両番号</t>
    <rPh sb="0" eb="4">
      <t>シャリョウバンゴウ</t>
    </rPh>
    <phoneticPr fontId="1"/>
  </si>
  <si>
    <t>削除</t>
    <rPh sb="0" eb="2">
      <t>サクジョ</t>
    </rPh>
    <phoneticPr fontId="1"/>
  </si>
  <si>
    <t>ｶｰﾄﾞ変更</t>
    <rPh sb="4" eb="6">
      <t>ヘンコウ</t>
    </rPh>
    <phoneticPr fontId="1"/>
  </si>
  <si>
    <t>車載器変更</t>
    <rPh sb="0" eb="3">
      <t>シャサイキ</t>
    </rPh>
    <rPh sb="3" eb="5">
      <t>ヘンコウ</t>
    </rPh>
    <phoneticPr fontId="1"/>
  </si>
  <si>
    <t>ｶｰﾄﾞ・車載器変更</t>
    <rPh sb="5" eb="8">
      <t>シャサイキ</t>
    </rPh>
    <rPh sb="8" eb="10">
      <t>ヘンコウ</t>
    </rPh>
    <phoneticPr fontId="1"/>
  </si>
  <si>
    <t>こちらに直接入力</t>
    <rPh sb="4" eb="6">
      <t>チョクセツ</t>
    </rPh>
    <rPh sb="6" eb="8">
      <t>ニュウリョク</t>
    </rPh>
    <phoneticPr fontId="1"/>
  </si>
  <si>
    <t>付けで申請しました下記について、別添の</t>
    <rPh sb="0" eb="1">
      <t>ヅ</t>
    </rPh>
    <rPh sb="3" eb="5">
      <t>シンセイ</t>
    </rPh>
    <rPh sb="9" eb="11">
      <t>カキ</t>
    </rPh>
    <rPh sb="16" eb="18">
      <t>ベッテン</t>
    </rPh>
    <phoneticPr fontId="1"/>
  </si>
  <si>
    <t>とおり変更があったので届け出ます。</t>
    <rPh sb="3" eb="5">
      <t>ヘンコウ</t>
    </rPh>
    <rPh sb="11" eb="12">
      <t>トド</t>
    </rPh>
    <rPh sb="13" eb="14">
      <t>デ</t>
    </rPh>
    <phoneticPr fontId="1"/>
  </si>
  <si>
    <t>申込番号</t>
    <rPh sb="0" eb="4">
      <t>モウシコミバンゴウ</t>
    </rPh>
    <phoneticPr fontId="1"/>
  </si>
  <si>
    <t>：</t>
    <phoneticPr fontId="1"/>
  </si>
  <si>
    <t>（11台）</t>
    <rPh sb="3" eb="4">
      <t>ダイ</t>
    </rPh>
    <phoneticPr fontId="2"/>
  </si>
  <si>
    <t>（12台）</t>
    <rPh sb="3" eb="4">
      <t>ダイ</t>
    </rPh>
    <phoneticPr fontId="2"/>
  </si>
  <si>
    <t>（13台）</t>
    <rPh sb="3" eb="4">
      <t>ダイ</t>
    </rPh>
    <phoneticPr fontId="2"/>
  </si>
  <si>
    <t>（14台）</t>
    <rPh sb="3" eb="4">
      <t>ダイ</t>
    </rPh>
    <phoneticPr fontId="2"/>
  </si>
  <si>
    <t>（15台）</t>
    <rPh sb="3" eb="4">
      <t>ダイ</t>
    </rPh>
    <phoneticPr fontId="2"/>
  </si>
  <si>
    <t>（16台）</t>
    <rPh sb="3" eb="4">
      <t>ダイ</t>
    </rPh>
    <phoneticPr fontId="2"/>
  </si>
  <si>
    <t>（17台）</t>
    <rPh sb="3" eb="4">
      <t>ダイ</t>
    </rPh>
    <phoneticPr fontId="2"/>
  </si>
  <si>
    <t>（18台）</t>
    <rPh sb="3" eb="4">
      <t>ダイ</t>
    </rPh>
    <phoneticPr fontId="2"/>
  </si>
  <si>
    <t>（19台）</t>
    <rPh sb="3" eb="4">
      <t>ダイ</t>
    </rPh>
    <phoneticPr fontId="2"/>
  </si>
  <si>
    <t>（20台）</t>
    <rPh sb="3" eb="4">
      <t>ダイ</t>
    </rPh>
    <phoneticPr fontId="2"/>
  </si>
  <si>
    <t>阪神高速ＥＴＣ路線バス割引変更届</t>
    <rPh sb="0" eb="4">
      <t>ハンシンコウソク</t>
    </rPh>
    <rPh sb="7" eb="9">
      <t>ロセン</t>
    </rPh>
    <rPh sb="11" eb="13">
      <t>ワリビキ</t>
    </rPh>
    <rPh sb="13" eb="16">
      <t>ヘンコウトドケ</t>
    </rPh>
    <phoneticPr fontId="1"/>
  </si>
  <si>
    <t>２　変更点</t>
    <rPh sb="2" eb="5">
      <t>ヘンコウテン</t>
    </rPh>
    <phoneticPr fontId="6"/>
  </si>
  <si>
    <t>〇 ＥＴＣカード情報、車載器管理番号及び車両番号一覧表（新）</t>
    <rPh sb="8" eb="10">
      <t>ジョウホウ</t>
    </rPh>
    <rPh sb="11" eb="18">
      <t>シャサイキカンリバンゴウ</t>
    </rPh>
    <rPh sb="18" eb="19">
      <t>オヨ</t>
    </rPh>
    <rPh sb="20" eb="22">
      <t>シャリョウ</t>
    </rPh>
    <rPh sb="22" eb="24">
      <t>バンゴウ</t>
    </rPh>
    <rPh sb="24" eb="26">
      <t>イチラン</t>
    </rPh>
    <rPh sb="26" eb="27">
      <t>ヒョウ</t>
    </rPh>
    <rPh sb="28" eb="29">
      <t>シン</t>
    </rPh>
    <phoneticPr fontId="1"/>
  </si>
  <si>
    <t>追加</t>
    <rPh sb="0" eb="2">
      <t>ツイカ</t>
    </rPh>
    <phoneticPr fontId="1"/>
  </si>
  <si>
    <t>車両変更</t>
    <rPh sb="2" eb="4">
      <t>ヘンコウ</t>
    </rPh>
    <phoneticPr fontId="1"/>
  </si>
  <si>
    <t>ｶｰﾄﾞ・車両変更</t>
    <rPh sb="7" eb="9">
      <t>ヘンコウ</t>
    </rPh>
    <phoneticPr fontId="1"/>
  </si>
  <si>
    <t>車載器・車両変更</t>
    <rPh sb="0" eb="3">
      <t>シャサイキ</t>
    </rPh>
    <rPh sb="6" eb="8">
      <t>ヘンコウ</t>
    </rPh>
    <phoneticPr fontId="1"/>
  </si>
  <si>
    <t>変更点</t>
    <rPh sb="0" eb="3">
      <t>ヘンコウテン</t>
    </rPh>
    <phoneticPr fontId="1"/>
  </si>
  <si>
    <t>-</t>
  </si>
  <si>
    <t>（21台）</t>
    <rPh sb="3" eb="4">
      <t>ダイ</t>
    </rPh>
    <phoneticPr fontId="2"/>
  </si>
  <si>
    <t>（22台）</t>
    <rPh sb="3" eb="4">
      <t>ダイ</t>
    </rPh>
    <phoneticPr fontId="2"/>
  </si>
  <si>
    <t>（23台）</t>
    <rPh sb="3" eb="4">
      <t>ダイ</t>
    </rPh>
    <phoneticPr fontId="2"/>
  </si>
  <si>
    <t>（24台）</t>
    <rPh sb="3" eb="4">
      <t>ダイ</t>
    </rPh>
    <phoneticPr fontId="2"/>
  </si>
  <si>
    <t>（25台）</t>
    <rPh sb="3" eb="4">
      <t>ダイ</t>
    </rPh>
    <phoneticPr fontId="2"/>
  </si>
  <si>
    <t>（26台）</t>
    <rPh sb="3" eb="4">
      <t>ダイ</t>
    </rPh>
    <phoneticPr fontId="2"/>
  </si>
  <si>
    <t>（27台）</t>
    <rPh sb="3" eb="4">
      <t>ダイ</t>
    </rPh>
    <phoneticPr fontId="2"/>
  </si>
  <si>
    <t>（28台）</t>
    <rPh sb="3" eb="4">
      <t>ダイ</t>
    </rPh>
    <phoneticPr fontId="2"/>
  </si>
  <si>
    <t>（29台）</t>
    <rPh sb="3" eb="4">
      <t>ダイ</t>
    </rPh>
    <phoneticPr fontId="2"/>
  </si>
  <si>
    <t>（30台）</t>
    <rPh sb="3" eb="4">
      <t>ダイ</t>
    </rPh>
    <phoneticPr fontId="2"/>
  </si>
  <si>
    <t>（31台）</t>
    <rPh sb="3" eb="4">
      <t>ダイ</t>
    </rPh>
    <phoneticPr fontId="2"/>
  </si>
  <si>
    <t>（32台）</t>
    <rPh sb="3" eb="4">
      <t>ダイ</t>
    </rPh>
    <phoneticPr fontId="2"/>
  </si>
  <si>
    <t>（33台）</t>
    <rPh sb="3" eb="4">
      <t>ダイ</t>
    </rPh>
    <phoneticPr fontId="2"/>
  </si>
  <si>
    <t>（34台）</t>
    <rPh sb="3" eb="4">
      <t>ダイ</t>
    </rPh>
    <phoneticPr fontId="2"/>
  </si>
  <si>
    <t>（35台）</t>
    <rPh sb="3" eb="4">
      <t>ダイ</t>
    </rPh>
    <phoneticPr fontId="2"/>
  </si>
  <si>
    <t>（36台）</t>
    <rPh sb="3" eb="4">
      <t>ダイ</t>
    </rPh>
    <phoneticPr fontId="2"/>
  </si>
  <si>
    <t>（37台）</t>
    <rPh sb="3" eb="4">
      <t>ダイ</t>
    </rPh>
    <phoneticPr fontId="2"/>
  </si>
  <si>
    <t>（38台）</t>
    <rPh sb="3" eb="4">
      <t>ダイ</t>
    </rPh>
    <phoneticPr fontId="2"/>
  </si>
  <si>
    <t>（39台）</t>
    <rPh sb="3" eb="4">
      <t>ダイ</t>
    </rPh>
    <phoneticPr fontId="2"/>
  </si>
  <si>
    <t>（40台）</t>
    <rPh sb="3" eb="4">
      <t>ダイ</t>
    </rPh>
    <phoneticPr fontId="2"/>
  </si>
  <si>
    <t>（41台）</t>
    <rPh sb="3" eb="4">
      <t>ダイ</t>
    </rPh>
    <phoneticPr fontId="2"/>
  </si>
  <si>
    <t>（42台）</t>
    <rPh sb="3" eb="4">
      <t>ダイ</t>
    </rPh>
    <phoneticPr fontId="2"/>
  </si>
  <si>
    <t>（43台）</t>
    <rPh sb="3" eb="4">
      <t>ダイ</t>
    </rPh>
    <phoneticPr fontId="2"/>
  </si>
  <si>
    <t>（44台）</t>
    <rPh sb="3" eb="4">
      <t>ダイ</t>
    </rPh>
    <phoneticPr fontId="2"/>
  </si>
  <si>
    <t>（45台）</t>
    <rPh sb="3" eb="4">
      <t>ダイ</t>
    </rPh>
    <phoneticPr fontId="2"/>
  </si>
  <si>
    <t>（46台）</t>
    <rPh sb="3" eb="4">
      <t>ダイ</t>
    </rPh>
    <phoneticPr fontId="2"/>
  </si>
  <si>
    <t>（47台）</t>
    <rPh sb="3" eb="4">
      <t>ダイ</t>
    </rPh>
    <phoneticPr fontId="2"/>
  </si>
  <si>
    <t>（48台）</t>
    <rPh sb="3" eb="4">
      <t>ダイ</t>
    </rPh>
    <phoneticPr fontId="2"/>
  </si>
  <si>
    <t>（49台）</t>
    <rPh sb="3" eb="4">
      <t>ダイ</t>
    </rPh>
    <phoneticPr fontId="2"/>
  </si>
  <si>
    <t>（50台）</t>
    <rPh sb="3" eb="4">
      <t>ダイ</t>
    </rPh>
    <phoneticPr fontId="2"/>
  </si>
  <si>
    <t>（51台）</t>
    <rPh sb="3" eb="4">
      <t>ダイ</t>
    </rPh>
    <phoneticPr fontId="2"/>
  </si>
  <si>
    <t>（52台）</t>
    <rPh sb="3" eb="4">
      <t>ダイ</t>
    </rPh>
    <phoneticPr fontId="2"/>
  </si>
  <si>
    <t>（53台）</t>
    <rPh sb="3" eb="4">
      <t>ダイ</t>
    </rPh>
    <phoneticPr fontId="2"/>
  </si>
  <si>
    <t>（54台）</t>
    <rPh sb="3" eb="4">
      <t>ダイ</t>
    </rPh>
    <phoneticPr fontId="2"/>
  </si>
  <si>
    <t>（55台）</t>
    <rPh sb="3" eb="4">
      <t>ダイ</t>
    </rPh>
    <phoneticPr fontId="2"/>
  </si>
  <si>
    <t>（56台）</t>
    <rPh sb="3" eb="4">
      <t>ダイ</t>
    </rPh>
    <phoneticPr fontId="2"/>
  </si>
  <si>
    <t>（57台）</t>
    <rPh sb="3" eb="4">
      <t>ダイ</t>
    </rPh>
    <phoneticPr fontId="2"/>
  </si>
  <si>
    <t>（58台）</t>
    <rPh sb="3" eb="4">
      <t>ダイ</t>
    </rPh>
    <phoneticPr fontId="2"/>
  </si>
  <si>
    <t>（59台）</t>
    <rPh sb="3" eb="4">
      <t>ダイ</t>
    </rPh>
    <phoneticPr fontId="2"/>
  </si>
  <si>
    <t>（60台）</t>
    <rPh sb="3" eb="4">
      <t>ダイ</t>
    </rPh>
    <phoneticPr fontId="2"/>
  </si>
  <si>
    <t>（61台）</t>
    <rPh sb="3" eb="4">
      <t>ダイ</t>
    </rPh>
    <phoneticPr fontId="2"/>
  </si>
  <si>
    <t>（62台）</t>
    <rPh sb="3" eb="4">
      <t>ダイ</t>
    </rPh>
    <phoneticPr fontId="2"/>
  </si>
  <si>
    <t>（63台）</t>
    <rPh sb="3" eb="4">
      <t>ダイ</t>
    </rPh>
    <phoneticPr fontId="2"/>
  </si>
  <si>
    <t>（64台）</t>
    <rPh sb="3" eb="4">
      <t>ダイ</t>
    </rPh>
    <phoneticPr fontId="2"/>
  </si>
  <si>
    <t>（65台）</t>
    <rPh sb="3" eb="4">
      <t>ダイ</t>
    </rPh>
    <phoneticPr fontId="2"/>
  </si>
  <si>
    <t>（66台）</t>
    <rPh sb="3" eb="4">
      <t>ダイ</t>
    </rPh>
    <phoneticPr fontId="2"/>
  </si>
  <si>
    <t>（67台）</t>
    <rPh sb="3" eb="4">
      <t>ダイ</t>
    </rPh>
    <phoneticPr fontId="2"/>
  </si>
  <si>
    <t>（68台）</t>
    <rPh sb="3" eb="4">
      <t>ダイ</t>
    </rPh>
    <phoneticPr fontId="2"/>
  </si>
  <si>
    <t>（69台）</t>
    <rPh sb="3" eb="4">
      <t>ダイ</t>
    </rPh>
    <phoneticPr fontId="2"/>
  </si>
  <si>
    <t>（70台）</t>
    <rPh sb="3" eb="4">
      <t>ダイ</t>
    </rPh>
    <phoneticPr fontId="2"/>
  </si>
  <si>
    <t>（71台）</t>
    <rPh sb="3" eb="4">
      <t>ダイ</t>
    </rPh>
    <phoneticPr fontId="2"/>
  </si>
  <si>
    <t>（72台）</t>
    <rPh sb="3" eb="4">
      <t>ダイ</t>
    </rPh>
    <phoneticPr fontId="2"/>
  </si>
  <si>
    <t>（73台）</t>
    <rPh sb="3" eb="4">
      <t>ダイ</t>
    </rPh>
    <phoneticPr fontId="2"/>
  </si>
  <si>
    <t>（74台）</t>
    <rPh sb="3" eb="4">
      <t>ダイ</t>
    </rPh>
    <phoneticPr fontId="2"/>
  </si>
  <si>
    <t>（75台）</t>
    <rPh sb="3" eb="4">
      <t>ダイ</t>
    </rPh>
    <phoneticPr fontId="2"/>
  </si>
  <si>
    <t>（76台）</t>
    <rPh sb="3" eb="4">
      <t>ダイ</t>
    </rPh>
    <phoneticPr fontId="2"/>
  </si>
  <si>
    <t>（77台）</t>
    <rPh sb="3" eb="4">
      <t>ダイ</t>
    </rPh>
    <phoneticPr fontId="2"/>
  </si>
  <si>
    <t>（78台）</t>
    <rPh sb="3" eb="4">
      <t>ダイ</t>
    </rPh>
    <phoneticPr fontId="2"/>
  </si>
  <si>
    <t>（79台）</t>
    <rPh sb="3" eb="4">
      <t>ダイ</t>
    </rPh>
    <phoneticPr fontId="2"/>
  </si>
  <si>
    <t>（80台）</t>
    <rPh sb="3" eb="4">
      <t>ダイ</t>
    </rPh>
    <phoneticPr fontId="2"/>
  </si>
  <si>
    <t>（81台）</t>
    <rPh sb="3" eb="4">
      <t>ダイ</t>
    </rPh>
    <phoneticPr fontId="2"/>
  </si>
  <si>
    <t>（82台）</t>
    <rPh sb="3" eb="4">
      <t>ダイ</t>
    </rPh>
    <phoneticPr fontId="2"/>
  </si>
  <si>
    <t>（83台）</t>
    <rPh sb="3" eb="4">
      <t>ダイ</t>
    </rPh>
    <phoneticPr fontId="2"/>
  </si>
  <si>
    <t>（84台）</t>
    <rPh sb="3" eb="4">
      <t>ダイ</t>
    </rPh>
    <phoneticPr fontId="2"/>
  </si>
  <si>
    <t>（85台）</t>
    <rPh sb="3" eb="4">
      <t>ダイ</t>
    </rPh>
    <phoneticPr fontId="2"/>
  </si>
  <si>
    <t>（86台）</t>
    <rPh sb="3" eb="4">
      <t>ダイ</t>
    </rPh>
    <phoneticPr fontId="2"/>
  </si>
  <si>
    <t>（87台）</t>
    <rPh sb="3" eb="4">
      <t>ダイ</t>
    </rPh>
    <phoneticPr fontId="2"/>
  </si>
  <si>
    <t>（88台）</t>
    <rPh sb="3" eb="4">
      <t>ダイ</t>
    </rPh>
    <phoneticPr fontId="2"/>
  </si>
  <si>
    <t>（89台）</t>
    <rPh sb="3" eb="4">
      <t>ダイ</t>
    </rPh>
    <phoneticPr fontId="2"/>
  </si>
  <si>
    <t>（90台）</t>
    <rPh sb="3" eb="4">
      <t>ダイ</t>
    </rPh>
    <phoneticPr fontId="2"/>
  </si>
  <si>
    <t>（91台）</t>
    <rPh sb="3" eb="4">
      <t>ダイ</t>
    </rPh>
    <phoneticPr fontId="2"/>
  </si>
  <si>
    <t>（92台）</t>
    <rPh sb="3" eb="4">
      <t>ダイ</t>
    </rPh>
    <phoneticPr fontId="2"/>
  </si>
  <si>
    <t>（93台）</t>
    <rPh sb="3" eb="4">
      <t>ダイ</t>
    </rPh>
    <phoneticPr fontId="2"/>
  </si>
  <si>
    <t>（94台）</t>
    <rPh sb="3" eb="4">
      <t>ダイ</t>
    </rPh>
    <phoneticPr fontId="2"/>
  </si>
  <si>
    <t>（95台）</t>
    <rPh sb="3" eb="4">
      <t>ダイ</t>
    </rPh>
    <phoneticPr fontId="2"/>
  </si>
  <si>
    <t>（96台）</t>
    <rPh sb="3" eb="4">
      <t>ダイ</t>
    </rPh>
    <phoneticPr fontId="2"/>
  </si>
  <si>
    <t>（97台）</t>
    <rPh sb="3" eb="4">
      <t>ダイ</t>
    </rPh>
    <phoneticPr fontId="2"/>
  </si>
  <si>
    <t>（98台）</t>
    <rPh sb="3" eb="4">
      <t>ダイ</t>
    </rPh>
    <phoneticPr fontId="2"/>
  </si>
  <si>
    <t>（99台）</t>
    <rPh sb="3" eb="4">
      <t>ダイ</t>
    </rPh>
    <phoneticPr fontId="2"/>
  </si>
  <si>
    <t>（100台）</t>
    <rPh sb="4" eb="5">
      <t>ダイ</t>
    </rPh>
    <phoneticPr fontId="2"/>
  </si>
  <si>
    <t>（101台）</t>
    <rPh sb="4" eb="5">
      <t>ダイ</t>
    </rPh>
    <phoneticPr fontId="2"/>
  </si>
  <si>
    <t>（102台）</t>
    <rPh sb="4" eb="5">
      <t>ダイ</t>
    </rPh>
    <phoneticPr fontId="2"/>
  </si>
  <si>
    <t>（103台）</t>
    <rPh sb="4" eb="5">
      <t>ダイ</t>
    </rPh>
    <phoneticPr fontId="2"/>
  </si>
  <si>
    <t>（104台）</t>
    <rPh sb="4" eb="5">
      <t>ダイ</t>
    </rPh>
    <phoneticPr fontId="2"/>
  </si>
  <si>
    <t>（105台）</t>
    <rPh sb="4" eb="5">
      <t>ダイ</t>
    </rPh>
    <phoneticPr fontId="2"/>
  </si>
  <si>
    <t>（106台）</t>
    <rPh sb="4" eb="5">
      <t>ダイ</t>
    </rPh>
    <phoneticPr fontId="2"/>
  </si>
  <si>
    <t>（107台）</t>
    <rPh sb="4" eb="5">
      <t>ダイ</t>
    </rPh>
    <phoneticPr fontId="2"/>
  </si>
  <si>
    <t>（108台）</t>
    <rPh sb="4" eb="5">
      <t>ダイ</t>
    </rPh>
    <phoneticPr fontId="2"/>
  </si>
  <si>
    <t>（109台）</t>
    <rPh sb="4" eb="5">
      <t>ダイ</t>
    </rPh>
    <phoneticPr fontId="2"/>
  </si>
  <si>
    <t>（110台）</t>
    <rPh sb="4" eb="5">
      <t>ダイ</t>
    </rPh>
    <phoneticPr fontId="2"/>
  </si>
  <si>
    <t>（111台）</t>
    <rPh sb="4" eb="5">
      <t>ダイ</t>
    </rPh>
    <phoneticPr fontId="2"/>
  </si>
  <si>
    <t>（112台）</t>
    <rPh sb="4" eb="5">
      <t>ダイ</t>
    </rPh>
    <phoneticPr fontId="2"/>
  </si>
  <si>
    <t>（113台）</t>
    <rPh sb="4" eb="5">
      <t>ダイ</t>
    </rPh>
    <phoneticPr fontId="2"/>
  </si>
  <si>
    <t>（114台）</t>
    <rPh sb="4" eb="5">
      <t>ダイ</t>
    </rPh>
    <phoneticPr fontId="2"/>
  </si>
  <si>
    <t>（115台）</t>
    <rPh sb="4" eb="5">
      <t>ダイ</t>
    </rPh>
    <phoneticPr fontId="2"/>
  </si>
  <si>
    <t>(301台)のようにこちらに直接入力</t>
    <rPh sb="4" eb="5">
      <t>ダイ</t>
    </rPh>
    <rPh sb="14" eb="16">
      <t>チョクセツ</t>
    </rPh>
    <rPh sb="16" eb="18">
      <t>ニュウリョク</t>
    </rPh>
    <phoneticPr fontId="1"/>
  </si>
  <si>
    <t>カード情報、車載器管理番号及び車両番号の変更</t>
    <rPh sb="3" eb="5">
      <t>ジョウホウ</t>
    </rPh>
    <rPh sb="6" eb="13">
      <t>シャサイキカンリバンゴウ</t>
    </rPh>
    <rPh sb="13" eb="14">
      <t>オヨ</t>
    </rPh>
    <rPh sb="15" eb="19">
      <t>シャリョウバンゴウ</t>
    </rPh>
    <rPh sb="20" eb="22">
      <t>ヘンコウ</t>
    </rPh>
    <phoneticPr fontId="2"/>
  </si>
  <si>
    <t>阪高バス株式会社</t>
    <rPh sb="0" eb="2">
      <t>ハンコウ</t>
    </rPh>
    <rPh sb="4" eb="8">
      <t>カブシキガイシャ</t>
    </rPh>
    <phoneticPr fontId="1"/>
  </si>
  <si>
    <r>
      <t>代表取締役社長　阪神　花子　</t>
    </r>
    <r>
      <rPr>
        <sz val="6"/>
        <color theme="1"/>
        <rFont val="游ゴシック"/>
        <family val="3"/>
        <charset val="128"/>
        <scheme val="minor"/>
      </rPr>
      <t>印</t>
    </r>
    <rPh sb="0" eb="2">
      <t>ダイヒョウ</t>
    </rPh>
    <rPh sb="2" eb="5">
      <t>トリシマリヤク</t>
    </rPh>
    <rPh sb="5" eb="7">
      <t>シャチョウ</t>
    </rPh>
    <rPh sb="8" eb="10">
      <t>ハンシン</t>
    </rPh>
    <rPh sb="11" eb="13">
      <t>ハナコ</t>
    </rPh>
    <rPh sb="14" eb="15">
      <t>イン</t>
    </rPh>
    <phoneticPr fontId="1"/>
  </si>
  <si>
    <t>例：１～１０(４・５欠）</t>
    <rPh sb="0" eb="1">
      <t>レイ</t>
    </rPh>
    <rPh sb="10" eb="11">
      <t>ケツ</t>
    </rPh>
    <phoneticPr fontId="1"/>
  </si>
  <si>
    <t>10路線の登録があり、その内の4番及び5番の路線が廃止になっている場合</t>
    <rPh sb="2" eb="4">
      <t>ロセン</t>
    </rPh>
    <rPh sb="5" eb="7">
      <t>トウロク</t>
    </rPh>
    <rPh sb="13" eb="14">
      <t>ウチ</t>
    </rPh>
    <rPh sb="16" eb="17">
      <t>バン</t>
    </rPh>
    <rPh sb="17" eb="18">
      <t>オヨ</t>
    </rPh>
    <rPh sb="20" eb="21">
      <t>バン</t>
    </rPh>
    <rPh sb="22" eb="24">
      <t>ロセン</t>
    </rPh>
    <rPh sb="25" eb="27">
      <t>ハイシ</t>
    </rPh>
    <rPh sb="33" eb="35">
      <t>バアイ</t>
    </rPh>
    <phoneticPr fontId="1"/>
  </si>
  <si>
    <t>例</t>
    <rPh sb="0" eb="1">
      <t>レイ</t>
    </rPh>
    <phoneticPr fontId="1"/>
  </si>
  <si>
    <t>１～１０(４・５欠)</t>
    <rPh sb="8" eb="9">
      <t>ケツ</t>
    </rPh>
    <phoneticPr fontId="1"/>
  </si>
  <si>
    <t>〇 ＥＴＣカード情報、車載器管理番号及び車両番号一覧表（旧）</t>
    <rPh sb="8" eb="10">
      <t>ジョウホウ</t>
    </rPh>
    <rPh sb="11" eb="18">
      <t>シャサイキカンリバンゴウ</t>
    </rPh>
    <rPh sb="18" eb="19">
      <t>オヨ</t>
    </rPh>
    <rPh sb="20" eb="22">
      <t>シャリョウ</t>
    </rPh>
    <rPh sb="22" eb="24">
      <t>バンゴウ</t>
    </rPh>
    <rPh sb="24" eb="26">
      <t>イチラン</t>
    </rPh>
    <rPh sb="26" eb="27">
      <t>ヒョウ</t>
    </rPh>
    <rPh sb="28" eb="29">
      <t>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</si>
</sst>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0000"/>
    <numFmt numFmtId="178" formatCode="00000"/>
    <numFmt numFmtId="179" formatCode="00000000"/>
    <numFmt numFmtId="180" formatCode="000000"/>
    <numFmt numFmtId="181" formatCode="yyyy&quot;年&quot;m&quot;月&quot;d&quot;日&quot;&quot;申請分&quot;"/>
  </numFmts>
  <fonts count="15">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6"/>
      <color theme="1"/>
      <name val="游ゴシック"/>
      <family val="3"/>
      <charset val="128"/>
      <scheme val="minor"/>
    </font>
    <font>
      <b/>
      <sz val="14"/>
      <color theme="1"/>
      <name val="游ゴシック"/>
      <family val="3"/>
      <charset val="128"/>
      <scheme val="minor"/>
    </font>
    <font>
      <sz val="11"/>
      <color theme="1"/>
      <name val="游ゴシック"/>
      <family val="2"/>
      <scheme val="minor"/>
    </font>
    <font>
      <sz val="6"/>
      <name val="游ゴシック"/>
      <family val="3"/>
      <charset val="128"/>
      <scheme val="minor"/>
    </font>
    <font>
      <sz val="11"/>
      <name val="ＭＳ Ｐゴシック"/>
      <family val="3"/>
      <charset val="128"/>
    </font>
    <font>
      <sz val="14"/>
      <color theme="1"/>
      <name val="ＭＳ Ｐゴシック"/>
      <family val="3"/>
      <charset val="128"/>
    </font>
    <font>
      <sz val="11"/>
      <color theme="1"/>
      <name val="ＭＳ Ｐゴシック"/>
      <family val="3"/>
      <charset val="128"/>
    </font>
    <font>
      <sz val="14"/>
      <color theme="8"/>
      <name val="ＭＳ Ｐゴシック"/>
      <family val="3"/>
      <charset val="128"/>
    </font>
    <font>
      <sz val="11"/>
      <color rgb="FFFF0000"/>
      <name val="ＭＳ Ｐゴシック"/>
      <family val="3"/>
      <charset val="128"/>
    </font>
    <font>
      <sz val="9"/>
      <color indexed="81"/>
      <name val="MS P ゴシック"/>
      <family val="3"/>
      <charset val="128"/>
    </font>
    <font>
      <b/>
      <sz val="14"/>
      <color rgb="FFFF0000"/>
      <name val="ＭＳ Ｐゴシック"/>
      <family val="3"/>
      <charset val="128"/>
    </font>
    <font>
      <b/>
      <sz val="14"/>
      <color rgb="FF0070C0"/>
      <name val="ＭＳ Ｐゴシック"/>
      <family val="3"/>
      <charset val="128"/>
    </font>
  </fonts>
  <fills count="2">
    <fill>
      <patternFill patternType="none"/>
    </fill>
    <fill>
      <patternFill patternType="gray125"/>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alignment vertical="center"/>
    </xf>
    <xf numFmtId="0" fontId="5" fillId="0" borderId="0"/>
    <xf numFmtId="0" fontId="7" fillId="0" borderId="0">
      <alignment vertical="center"/>
    </xf>
  </cellStyleXfs>
  <cellXfs count="96">
    <xf numFmtId="0" fontId="0" fillId="0" borderId="0" xfId="0">
      <alignment vertical="center"/>
    </xf>
    <xf numFmtId="0" fontId="2" fillId="0" borderId="0" xfId="0" applyFont="1">
      <alignment vertical="center"/>
    </xf>
    <xf numFmtId="176" fontId="2" fillId="0" borderId="0" xfId="0" applyNumberFormat="1" applyFont="1">
      <alignment vertical="center"/>
    </xf>
    <xf numFmtId="176" fontId="2" fillId="0" borderId="0" xfId="0" applyNumberFormat="1" applyFont="1" applyAlignment="1">
      <alignment horizontal="right" vertical="center"/>
    </xf>
    <xf numFmtId="0" fontId="4" fillId="0" borderId="0" xfId="0" applyFont="1" applyAlignment="1">
      <alignment horizontal="centerContinuous" vertical="center"/>
    </xf>
    <xf numFmtId="0" fontId="2" fillId="0" borderId="0" xfId="0" applyFont="1" applyAlignment="1">
      <alignment horizontal="centerContinuous" vertical="center"/>
    </xf>
    <xf numFmtId="49" fontId="2" fillId="0" borderId="0" xfId="0" applyNumberFormat="1" applyFont="1">
      <alignment vertical="center"/>
    </xf>
    <xf numFmtId="49" fontId="2" fillId="0" borderId="0" xfId="0" applyNumberFormat="1" applyFont="1" applyAlignment="1">
      <alignment horizontal="center" vertical="center"/>
    </xf>
    <xf numFmtId="0" fontId="8" fillId="0" borderId="0" xfId="1" applyFont="1"/>
    <xf numFmtId="0" fontId="9" fillId="0" borderId="0" xfId="1" applyFont="1"/>
    <xf numFmtId="0" fontId="9" fillId="0" borderId="0" xfId="1" applyFont="1" applyAlignment="1">
      <alignment horizontal="right"/>
    </xf>
    <xf numFmtId="0" fontId="9" fillId="0" borderId="0" xfId="0" applyFont="1">
      <alignment vertical="center"/>
    </xf>
    <xf numFmtId="0" fontId="9" fillId="0" borderId="4" xfId="1" applyFont="1" applyBorder="1"/>
    <xf numFmtId="0" fontId="9" fillId="0" borderId="3" xfId="1" applyFont="1" applyBorder="1"/>
    <xf numFmtId="0" fontId="9" fillId="0" borderId="5" xfId="1" applyFont="1" applyBorder="1"/>
    <xf numFmtId="55" fontId="9" fillId="0" borderId="0" xfId="1" applyNumberFormat="1" applyFont="1" applyAlignment="1">
      <alignment horizontal="left"/>
    </xf>
    <xf numFmtId="0" fontId="8" fillId="0" borderId="0" xfId="0" applyFont="1">
      <alignment vertical="center"/>
    </xf>
    <xf numFmtId="49" fontId="8" fillId="0" borderId="0" xfId="0" applyNumberFormat="1" applyFont="1" applyAlignment="1">
      <alignment horizontal="center" vertical="center"/>
    </xf>
    <xf numFmtId="176" fontId="8" fillId="0" borderId="0" xfId="0" applyNumberFormat="1" applyFont="1" applyAlignment="1">
      <alignment horizontal="right" vertical="center"/>
    </xf>
    <xf numFmtId="49" fontId="8" fillId="0" borderId="0" xfId="0" applyNumberFormat="1" applyFont="1" applyAlignment="1">
      <alignment horizontal="right" vertical="center"/>
    </xf>
    <xf numFmtId="0" fontId="8" fillId="0" borderId="0" xfId="0" applyFont="1" applyAlignment="1">
      <alignment horizontal="center" vertical="center"/>
    </xf>
    <xf numFmtId="176" fontId="8" fillId="0" borderId="0" xfId="0" applyNumberFormat="1" applyFont="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Continuous" vertical="center"/>
    </xf>
    <xf numFmtId="0" fontId="9" fillId="0" borderId="8" xfId="0" applyFont="1" applyBorder="1" applyAlignment="1">
      <alignment horizontal="centerContinuous" vertical="center"/>
    </xf>
    <xf numFmtId="0" fontId="9" fillId="0" borderId="9" xfId="0" applyFont="1" applyBorder="1" applyAlignment="1">
      <alignment horizontal="centerContinuous" vertical="center"/>
    </xf>
    <xf numFmtId="0" fontId="9" fillId="0" borderId="10" xfId="0" applyFont="1" applyBorder="1" applyAlignment="1">
      <alignment horizontal="centerContinuous" vertical="center"/>
    </xf>
    <xf numFmtId="0" fontId="8" fillId="0" borderId="0" xfId="0" applyFont="1" applyAlignment="1">
      <alignment horizontal="right" vertical="center"/>
    </xf>
    <xf numFmtId="0" fontId="9" fillId="0" borderId="0" xfId="0" applyFont="1" applyAlignment="1">
      <alignment horizontal="center" vertical="center"/>
    </xf>
    <xf numFmtId="0" fontId="9" fillId="0" borderId="2" xfId="0" applyFont="1" applyBorder="1" applyAlignment="1">
      <alignment vertical="center" shrinkToFit="1"/>
    </xf>
    <xf numFmtId="0" fontId="9" fillId="0" borderId="0" xfId="0" applyFont="1" applyAlignment="1">
      <alignment vertical="center" shrinkToFit="1"/>
    </xf>
    <xf numFmtId="49" fontId="10" fillId="0" borderId="0" xfId="0" applyNumberFormat="1" applyFont="1" applyAlignment="1">
      <alignment horizontal="centerContinuous"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14" fontId="11" fillId="0" borderId="2" xfId="0" applyNumberFormat="1" applyFont="1" applyBorder="1" applyAlignment="1">
      <alignment horizontal="center" vertical="center"/>
    </xf>
    <xf numFmtId="177" fontId="9" fillId="0" borderId="12" xfId="0" applyNumberFormat="1" applyFont="1" applyBorder="1" applyAlignment="1">
      <alignment horizontal="center" vertical="center"/>
    </xf>
    <xf numFmtId="178" fontId="9" fillId="0" borderId="14" xfId="0" applyNumberFormat="1" applyFont="1" applyBorder="1" applyAlignment="1" applyProtection="1">
      <alignment horizontal="center" vertical="center"/>
      <protection locked="0"/>
    </xf>
    <xf numFmtId="179" fontId="9" fillId="0" borderId="12" xfId="0" applyNumberFormat="1" applyFont="1" applyBorder="1" applyAlignment="1">
      <alignment horizontal="center" vertical="center"/>
    </xf>
    <xf numFmtId="179" fontId="8" fillId="0" borderId="0" xfId="0" applyNumberFormat="1" applyFont="1" applyAlignment="1">
      <alignment horizontal="center" vertical="center"/>
    </xf>
    <xf numFmtId="179" fontId="8" fillId="0" borderId="0" xfId="0" applyNumberFormat="1" applyFont="1">
      <alignment vertical="center"/>
    </xf>
    <xf numFmtId="180" fontId="9" fillId="0" borderId="13" xfId="0" applyNumberFormat="1" applyFont="1" applyBorder="1" applyAlignment="1">
      <alignment horizontal="center" vertical="center"/>
    </xf>
    <xf numFmtId="180" fontId="8" fillId="0" borderId="0" xfId="0" applyNumberFormat="1" applyFont="1" applyAlignment="1">
      <alignment horizontal="center" vertical="center"/>
    </xf>
    <xf numFmtId="180" fontId="8" fillId="0" borderId="0" xfId="0" applyNumberFormat="1" applyFont="1">
      <alignment vertical="center"/>
    </xf>
    <xf numFmtId="177" fontId="8" fillId="0" borderId="0" xfId="0" applyNumberFormat="1" applyFont="1" applyAlignment="1">
      <alignment horizontal="center" vertical="center"/>
    </xf>
    <xf numFmtId="177" fontId="8" fillId="0" borderId="0" xfId="0" applyNumberFormat="1" applyFont="1">
      <alignment vertical="center"/>
    </xf>
    <xf numFmtId="180" fontId="9" fillId="0" borderId="11" xfId="0" applyNumberFormat="1" applyFont="1" applyBorder="1" applyAlignment="1">
      <alignment horizontal="center" vertical="center"/>
    </xf>
    <xf numFmtId="178" fontId="9" fillId="0" borderId="11" xfId="0" applyNumberFormat="1" applyFont="1" applyBorder="1" applyAlignment="1">
      <alignment horizontal="center" vertical="center"/>
    </xf>
    <xf numFmtId="178" fontId="8" fillId="0" borderId="0" xfId="0" applyNumberFormat="1" applyFont="1" applyAlignment="1">
      <alignment horizontal="center" vertical="center"/>
    </xf>
    <xf numFmtId="178" fontId="8" fillId="0" borderId="0" xfId="0" applyNumberFormat="1" applyFont="1">
      <alignment vertical="center"/>
    </xf>
    <xf numFmtId="0" fontId="9" fillId="0" borderId="0" xfId="1" applyFont="1" applyAlignment="1">
      <alignment horizontal="center"/>
    </xf>
    <xf numFmtId="0" fontId="8" fillId="0" borderId="0" xfId="1" applyFont="1" applyAlignment="1">
      <alignment horizontal="center"/>
    </xf>
    <xf numFmtId="0" fontId="9" fillId="0" borderId="10" xfId="1" applyFont="1" applyBorder="1" applyAlignment="1">
      <alignment horizontal="center"/>
    </xf>
    <xf numFmtId="55" fontId="9" fillId="0" borderId="0" xfId="1" applyNumberFormat="1" applyFont="1" applyAlignment="1">
      <alignment horizontal="center"/>
    </xf>
    <xf numFmtId="14" fontId="9" fillId="0" borderId="9" xfId="1" quotePrefix="1" applyNumberFormat="1" applyFont="1" applyBorder="1" applyAlignment="1">
      <alignment horizontal="center"/>
    </xf>
    <xf numFmtId="14" fontId="9" fillId="0" borderId="19" xfId="1" quotePrefix="1" applyNumberFormat="1" applyFont="1" applyBorder="1" applyAlignment="1">
      <alignment horizontal="center"/>
    </xf>
    <xf numFmtId="0" fontId="9" fillId="0" borderId="12" xfId="1" applyFont="1" applyBorder="1" applyAlignment="1">
      <alignment horizontal="center"/>
    </xf>
    <xf numFmtId="0" fontId="9" fillId="0" borderId="8" xfId="1" applyFont="1" applyBorder="1" applyAlignment="1">
      <alignment horizontal="center"/>
    </xf>
    <xf numFmtId="0" fontId="9" fillId="0" borderId="12" xfId="1" quotePrefix="1" applyFont="1" applyBorder="1" applyAlignment="1">
      <alignment horizontal="center"/>
    </xf>
    <xf numFmtId="0" fontId="9" fillId="0" borderId="21" xfId="1" applyFont="1" applyBorder="1" applyAlignment="1">
      <alignment horizontal="center"/>
    </xf>
    <xf numFmtId="0" fontId="9" fillId="0" borderId="20" xfId="1" applyFont="1" applyBorder="1" applyAlignment="1">
      <alignment horizontal="center"/>
    </xf>
    <xf numFmtId="0" fontId="9" fillId="0" borderId="19" xfId="1" applyFont="1" applyBorder="1" applyAlignment="1">
      <alignment horizontal="center"/>
    </xf>
    <xf numFmtId="180" fontId="9" fillId="0" borderId="9" xfId="1" quotePrefix="1" applyNumberFormat="1" applyFont="1" applyBorder="1" applyAlignment="1">
      <alignment horizontal="center"/>
    </xf>
    <xf numFmtId="177" fontId="9" fillId="0" borderId="9" xfId="1" applyNumberFormat="1" applyFont="1" applyBorder="1" applyAlignment="1">
      <alignment horizontal="center"/>
    </xf>
    <xf numFmtId="178" fontId="9" fillId="0" borderId="8" xfId="1" quotePrefix="1" applyNumberFormat="1" applyFont="1" applyBorder="1" applyAlignment="1">
      <alignment horizontal="center"/>
    </xf>
    <xf numFmtId="178" fontId="9" fillId="0" borderId="9" xfId="1" applyNumberFormat="1" applyFont="1" applyBorder="1" applyAlignment="1">
      <alignment horizontal="center"/>
    </xf>
    <xf numFmtId="179" fontId="9" fillId="0" borderId="9" xfId="1" quotePrefix="1" applyNumberFormat="1" applyFont="1" applyBorder="1" applyAlignment="1">
      <alignment horizontal="center"/>
    </xf>
    <xf numFmtId="0" fontId="9" fillId="0" borderId="22" xfId="1" applyFont="1" applyBorder="1" applyAlignment="1">
      <alignment horizontal="left"/>
    </xf>
    <xf numFmtId="0" fontId="9" fillId="0" borderId="0" xfId="1" applyFont="1" applyAlignment="1" applyProtection="1">
      <alignment horizontal="center"/>
      <protection locked="0"/>
    </xf>
    <xf numFmtId="0" fontId="9" fillId="0" borderId="0" xfId="1" applyFont="1" applyProtection="1">
      <protection locked="0"/>
    </xf>
    <xf numFmtId="0" fontId="9" fillId="0" borderId="0" xfId="1" applyFont="1" applyAlignment="1" applyProtection="1">
      <alignment shrinkToFit="1"/>
      <protection locked="0"/>
    </xf>
    <xf numFmtId="0" fontId="8" fillId="0" borderId="0" xfId="1" applyFont="1" applyProtection="1">
      <protection locked="0"/>
    </xf>
    <xf numFmtId="0" fontId="9" fillId="0" borderId="0" xfId="0" applyFont="1" applyProtection="1">
      <alignment vertical="center"/>
      <protection locked="0"/>
    </xf>
    <xf numFmtId="49" fontId="2" fillId="0" borderId="0" xfId="0" applyNumberFormat="1"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lignment vertical="center"/>
    </xf>
    <xf numFmtId="0" fontId="2" fillId="0" borderId="0" xfId="0" applyFont="1" applyAlignment="1">
      <alignment horizontal="left" vertical="center"/>
    </xf>
    <xf numFmtId="181" fontId="8" fillId="0" borderId="1" xfId="0" applyNumberFormat="1" applyFont="1" applyBorder="1" applyAlignment="1">
      <alignment horizontal="right" vertical="center"/>
    </xf>
    <xf numFmtId="0" fontId="13" fillId="0" borderId="0" xfId="0" applyFont="1" applyAlignment="1">
      <alignment horizontal="center" vertical="center"/>
    </xf>
    <xf numFmtId="0" fontId="14" fillId="0" borderId="0" xfId="0" applyFont="1" applyAlignment="1">
      <alignment horizontal="center" vertical="center"/>
    </xf>
    <xf numFmtId="0" fontId="9" fillId="0" borderId="6" xfId="1" applyFont="1" applyBorder="1" applyAlignment="1">
      <alignment horizontal="center"/>
    </xf>
    <xf numFmtId="0" fontId="9" fillId="0" borderId="7" xfId="1" applyFont="1" applyBorder="1" applyAlignment="1">
      <alignment horizontal="center"/>
    </xf>
    <xf numFmtId="0" fontId="9" fillId="0" borderId="18" xfId="1" applyFont="1" applyBorder="1" applyAlignment="1">
      <alignment horizontal="center"/>
    </xf>
    <xf numFmtId="0" fontId="9" fillId="0" borderId="15" xfId="1" applyFont="1" applyBorder="1" applyAlignment="1" applyProtection="1">
      <alignment horizontal="center"/>
      <protection locked="0"/>
    </xf>
    <xf numFmtId="0" fontId="9" fillId="0" borderId="16" xfId="1" applyFont="1" applyBorder="1" applyAlignment="1" applyProtection="1">
      <alignment horizontal="center"/>
      <protection locked="0"/>
    </xf>
    <xf numFmtId="0" fontId="9" fillId="0" borderId="17" xfId="1" applyFont="1" applyBorder="1" applyAlignment="1" applyProtection="1">
      <alignment horizontal="center"/>
      <protection locked="0"/>
    </xf>
    <xf numFmtId="14" fontId="9" fillId="0" borderId="8" xfId="1" quotePrefix="1" applyNumberFormat="1" applyFont="1" applyBorder="1" applyAlignment="1">
      <alignment horizontal="left"/>
    </xf>
    <xf numFmtId="14" fontId="9" fillId="0" borderId="9" xfId="1" quotePrefix="1" applyNumberFormat="1" applyFont="1" applyBorder="1" applyAlignment="1">
      <alignment horizontal="left"/>
    </xf>
    <xf numFmtId="0" fontId="9" fillId="0" borderId="9" xfId="1" quotePrefix="1" applyFont="1" applyBorder="1" applyAlignment="1">
      <alignment horizontal="center"/>
    </xf>
    <xf numFmtId="0" fontId="9" fillId="0" borderId="19" xfId="1" quotePrefix="1" applyFont="1" applyBorder="1" applyAlignment="1">
      <alignment horizontal="center"/>
    </xf>
    <xf numFmtId="0" fontId="9" fillId="0" borderId="0" xfId="1" applyFont="1" applyAlignment="1" applyProtection="1">
      <alignment horizontal="left"/>
      <protection locked="0"/>
    </xf>
    <xf numFmtId="0" fontId="9" fillId="0" borderId="0" xfId="1" applyFont="1" applyAlignment="1" applyProtection="1">
      <alignment shrinkToFit="1"/>
      <protection locked="0"/>
    </xf>
    <xf numFmtId="0" fontId="9" fillId="0" borderId="0" xfId="1" applyFont="1" applyProtection="1">
      <protection locked="0"/>
    </xf>
    <xf numFmtId="0" fontId="8" fillId="0" borderId="0" xfId="1" applyFont="1" applyProtection="1">
      <protection locked="0"/>
    </xf>
  </cellXfs>
  <cellStyles count="3">
    <cellStyle name="標準" xfId="0" builtinId="0"/>
    <cellStyle name="標準 2" xfId="1" xr:uid="{00000000-0005-0000-0000-000001000000}"/>
    <cellStyle name="標準 2 2" xfId="2" xr:uid="{00000000-0005-0000-0000-000002000000}"/>
  </cellStyles>
  <dxfs count="66">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rgb="FFFFFF99"/>
        </patternFill>
      </fill>
    </dxf>
    <dxf>
      <font>
        <color theme="1"/>
      </font>
    </dxf>
    <dxf>
      <fill>
        <patternFill>
          <bgColor rgb="FFFFFF99"/>
        </patternFill>
      </fill>
    </dxf>
    <dxf>
      <fill>
        <patternFill>
          <bgColor rgb="FFFFFF99"/>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bgColor theme="9" tint="0.5999633777886288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9" tint="0.5999633777886288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9" tint="0.59996337778862885"/>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rgb="FFFFFF99"/>
        </patternFill>
      </fill>
    </dxf>
    <dxf>
      <font>
        <color theme="1"/>
      </font>
    </dxf>
    <dxf>
      <fill>
        <patternFill>
          <bgColor rgb="FFFFFF99"/>
        </patternFill>
      </fill>
    </dxf>
    <dxf>
      <fill>
        <patternFill>
          <bgColor rgb="FFFFFF99"/>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bgColor theme="9" tint="0.5999633777886288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9" tint="0.5999633777886288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9" tint="0.59996337778862885"/>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43"/>
  <sheetViews>
    <sheetView showGridLines="0" tabSelected="1" view="pageBreakPreview" zoomScaleNormal="100" zoomScaleSheetLayoutView="100" workbookViewId="0"/>
  </sheetViews>
  <sheetFormatPr defaultColWidth="3.08203125" defaultRowHeight="22.5"/>
  <cols>
    <col min="1" max="16" width="3.08203125" style="1"/>
    <col min="17" max="18" width="3.08203125" style="1" customWidth="1"/>
    <col min="19" max="21" width="3.08203125" style="1"/>
    <col min="22" max="22" width="3.08203125" style="1" customWidth="1"/>
    <col min="23" max="29" width="3.08203125" style="1"/>
    <col min="30" max="30" width="4.5" style="1" bestFit="1" customWidth="1"/>
    <col min="31" max="35" width="3.08203125" style="1"/>
    <col min="36" max="36" width="11.33203125" style="6" bestFit="1" customWidth="1"/>
    <col min="37" max="38" width="6.5" style="6" bestFit="1" customWidth="1"/>
    <col min="39" max="16384" width="3.08203125" style="1"/>
  </cols>
  <sheetData>
    <row r="1" spans="1:38" ht="18" customHeight="1">
      <c r="R1" s="74"/>
      <c r="S1" s="74"/>
      <c r="T1" s="74"/>
      <c r="U1" s="74"/>
      <c r="V1" s="2" t="s">
        <v>2</v>
      </c>
      <c r="W1" s="74"/>
      <c r="X1" s="74"/>
      <c r="Y1" s="2" t="s">
        <v>1</v>
      </c>
      <c r="Z1" s="74"/>
      <c r="AA1" s="74"/>
      <c r="AB1" s="2" t="s">
        <v>0</v>
      </c>
      <c r="AJ1" s="7"/>
      <c r="AK1" s="7"/>
      <c r="AL1" s="7"/>
    </row>
    <row r="2" spans="1:38" ht="18" customHeight="1">
      <c r="T2" s="3"/>
      <c r="U2" s="3"/>
      <c r="V2" s="3"/>
      <c r="W2" s="3"/>
      <c r="X2" s="3"/>
      <c r="Y2" s="3"/>
      <c r="Z2" s="3"/>
      <c r="AA2" s="3"/>
      <c r="AB2" s="3"/>
    </row>
    <row r="3" spans="1:38" ht="18" customHeight="1">
      <c r="A3" s="1" t="s">
        <v>3</v>
      </c>
      <c r="V3" s="75"/>
      <c r="W3" s="75"/>
      <c r="X3" s="75"/>
      <c r="Y3" s="75"/>
      <c r="Z3" s="75"/>
      <c r="AA3" s="75"/>
      <c r="AB3" s="75"/>
    </row>
    <row r="4" spans="1:38" ht="18" customHeight="1">
      <c r="A4" s="1" t="s">
        <v>4</v>
      </c>
    </row>
    <row r="5" spans="1:38" ht="18" customHeight="1"/>
    <row r="6" spans="1:38" ht="18" customHeight="1">
      <c r="Q6" s="77" t="s">
        <v>167</v>
      </c>
      <c r="R6" s="77"/>
      <c r="S6" s="77"/>
      <c r="T6" s="77"/>
      <c r="U6" s="77"/>
      <c r="V6" s="77"/>
      <c r="W6" s="77"/>
      <c r="X6" s="77"/>
      <c r="Y6" s="77"/>
      <c r="Z6" s="77"/>
      <c r="AA6" s="77"/>
      <c r="AB6" s="77"/>
    </row>
    <row r="7" spans="1:38" ht="18" customHeight="1">
      <c r="Q7" s="78" t="s">
        <v>168</v>
      </c>
      <c r="R7" s="78"/>
      <c r="S7" s="78"/>
      <c r="T7" s="78"/>
      <c r="U7" s="78"/>
      <c r="V7" s="78"/>
      <c r="W7" s="78"/>
      <c r="X7" s="78"/>
      <c r="Y7" s="78"/>
      <c r="Z7" s="78"/>
      <c r="AA7" s="78"/>
      <c r="AB7" s="78"/>
    </row>
    <row r="8" spans="1:38" ht="18" customHeight="1"/>
    <row r="9" spans="1:38" ht="18" customHeight="1"/>
    <row r="10" spans="1:38" ht="18" customHeight="1"/>
    <row r="11" spans="1:38" ht="18" customHeight="1">
      <c r="A11" s="4" t="s">
        <v>61</v>
      </c>
      <c r="B11" s="5"/>
      <c r="C11" s="5"/>
      <c r="D11" s="5"/>
      <c r="E11" s="5"/>
      <c r="F11" s="5"/>
      <c r="G11" s="5"/>
      <c r="H11" s="5"/>
      <c r="I11" s="5"/>
      <c r="J11" s="5"/>
      <c r="K11" s="5"/>
      <c r="L11" s="5"/>
      <c r="M11" s="5"/>
      <c r="N11" s="5"/>
      <c r="O11" s="5"/>
      <c r="P11" s="5"/>
      <c r="Q11" s="5"/>
      <c r="R11" s="5"/>
      <c r="S11" s="5"/>
      <c r="T11" s="5"/>
      <c r="U11" s="5"/>
      <c r="V11" s="5"/>
      <c r="W11" s="5"/>
      <c r="X11" s="5"/>
      <c r="Y11" s="5"/>
      <c r="Z11" s="5"/>
      <c r="AA11" s="5"/>
      <c r="AB11" s="5"/>
    </row>
    <row r="12" spans="1:38" ht="18" customHeight="1"/>
    <row r="13" spans="1:38" ht="18" customHeight="1"/>
    <row r="14" spans="1:38" ht="18" customHeight="1"/>
    <row r="15" spans="1:38" ht="18" customHeight="1">
      <c r="B15" s="6"/>
      <c r="C15" s="74"/>
      <c r="D15" s="74"/>
      <c r="E15" s="74"/>
      <c r="F15" s="1" t="s">
        <v>2</v>
      </c>
      <c r="G15" s="74"/>
      <c r="H15" s="74"/>
      <c r="I15" s="1" t="s">
        <v>1</v>
      </c>
      <c r="J15" s="74"/>
      <c r="K15" s="74"/>
      <c r="L15" s="1" t="s">
        <v>0</v>
      </c>
      <c r="M15" s="1" t="s">
        <v>47</v>
      </c>
      <c r="P15" s="6"/>
      <c r="Q15" s="6"/>
      <c r="R15" s="6"/>
      <c r="S15" s="6"/>
    </row>
    <row r="16" spans="1:38" ht="18" customHeight="1"/>
    <row r="17" spans="1:30" ht="18" customHeight="1">
      <c r="C17" s="1" t="s">
        <v>48</v>
      </c>
    </row>
    <row r="18" spans="1:30" ht="18" customHeight="1"/>
    <row r="19" spans="1:30" ht="18" customHeight="1">
      <c r="E19" s="1" ph="1"/>
    </row>
    <row r="20" spans="1:30" ht="18" customHeight="1"/>
    <row r="21" spans="1:30" ht="18" customHeight="1"/>
    <row r="22" spans="1:30" ht="18" customHeight="1">
      <c r="A22" s="5" t="s">
        <v>5</v>
      </c>
      <c r="B22" s="5"/>
      <c r="C22" s="5"/>
      <c r="D22" s="5"/>
      <c r="E22" s="5"/>
      <c r="F22" s="5"/>
      <c r="G22" s="5"/>
      <c r="H22" s="5"/>
      <c r="I22" s="5"/>
      <c r="J22" s="5"/>
      <c r="K22" s="5"/>
      <c r="L22" s="5"/>
      <c r="M22" s="5"/>
      <c r="N22" s="5"/>
      <c r="O22" s="5"/>
      <c r="P22" s="5"/>
      <c r="Q22" s="5"/>
      <c r="R22" s="5"/>
      <c r="S22" s="5"/>
      <c r="T22" s="5"/>
      <c r="U22" s="5"/>
      <c r="V22" s="5"/>
      <c r="W22" s="5"/>
      <c r="X22" s="5"/>
      <c r="Y22" s="5"/>
      <c r="Z22" s="5"/>
      <c r="AA22" s="5"/>
      <c r="AB22" s="5"/>
    </row>
    <row r="23" spans="1:30" ht="18"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row>
    <row r="24" spans="1:30" ht="18" customHeight="1"/>
    <row r="25" spans="1:30" ht="18" customHeight="1">
      <c r="C25" s="75" t="s">
        <v>49</v>
      </c>
      <c r="D25" s="75"/>
      <c r="E25" s="75"/>
      <c r="F25" s="75"/>
      <c r="G25" s="1" t="s">
        <v>50</v>
      </c>
      <c r="I25" s="76" t="s">
        <v>169</v>
      </c>
      <c r="J25" s="76"/>
      <c r="K25" s="76"/>
      <c r="L25" s="76"/>
      <c r="M25" s="76"/>
      <c r="N25" s="76"/>
      <c r="O25" s="76"/>
      <c r="P25" s="76"/>
      <c r="Q25" s="76"/>
      <c r="R25" s="76"/>
      <c r="S25" s="76"/>
      <c r="T25" s="76"/>
      <c r="U25" s="76"/>
      <c r="V25" s="76"/>
      <c r="W25" s="76"/>
      <c r="AD25" s="1" t="s">
        <v>171</v>
      </c>
    </row>
    <row r="26" spans="1:30" ht="18" customHeight="1">
      <c r="AD26" s="1" t="s">
        <v>170</v>
      </c>
    </row>
    <row r="27" spans="1:30" ht="18" customHeight="1">
      <c r="AD27" s="1" t="s">
        <v>172</v>
      </c>
    </row>
    <row r="28" spans="1:30" ht="18" customHeight="1"/>
    <row r="29" spans="1:30" ht="18" customHeight="1"/>
    <row r="30" spans="1:30" ht="18" customHeight="1"/>
    <row r="31" spans="1:30" ht="18" customHeight="1"/>
    <row r="32" spans="1:30" ht="18" customHeight="1"/>
    <row r="33" spans="5:5" ht="18" customHeight="1"/>
    <row r="34" spans="5:5" ht="18" customHeight="1"/>
    <row r="35" spans="5:5" ht="18" customHeight="1"/>
    <row r="36" spans="5:5" ht="18" customHeight="1"/>
    <row r="37" spans="5:5" ht="18" customHeight="1"/>
    <row r="38" spans="5:5" ht="18" customHeight="1"/>
    <row r="39" spans="5:5" ht="18" customHeight="1"/>
    <row r="43" spans="5:5" ht="32">
      <c r="E43" s="1" ph="1"/>
    </row>
  </sheetData>
  <mergeCells count="11">
    <mergeCell ref="Z1:AA1"/>
    <mergeCell ref="W1:X1"/>
    <mergeCell ref="R1:U1"/>
    <mergeCell ref="C25:F25"/>
    <mergeCell ref="G15:H15"/>
    <mergeCell ref="J15:K15"/>
    <mergeCell ref="C15:E15"/>
    <mergeCell ref="V3:AB3"/>
    <mergeCell ref="I25:W25"/>
    <mergeCell ref="Q6:AB6"/>
    <mergeCell ref="Q7:AB7"/>
  </mergeCells>
  <phoneticPr fontId="1"/>
  <dataValidations count="4">
    <dataValidation type="list" allowBlank="1" showInputMessage="1" showErrorMessage="1" sqref="R1:U1" xr:uid="{00000000-0002-0000-0000-000000000000}">
      <formula1>"２０２４,２０２５,２０２６,２０２７,２０２８,２０２９,２０３０"</formula1>
    </dataValidation>
    <dataValidation type="list" allowBlank="1" showInputMessage="1" showErrorMessage="1" sqref="G15:H15 W1:X1" xr:uid="{00000000-0002-0000-0000-000001000000}">
      <formula1>"１,２,３,４,５,６,７,８,９,１０,１１,１２"</formula1>
    </dataValidation>
    <dataValidation type="list" allowBlank="1" showInputMessage="1" showErrorMessage="1" sqref="J15:K15 Z1:AA1" xr:uid="{00000000-0002-0000-0000-000002000000}">
      <formula1>"１,２,３,４,５,６,７,８,９,１０,１１,１２,１３,１４,１５,１６,１７,１８,１９,２０,２１,２２,２３,２４,２５,２６,２７,２８,２９,３０,３１"</formula1>
    </dataValidation>
    <dataValidation type="list" allowBlank="1" showInputMessage="1" showErrorMessage="1" sqref="C15:E15" xr:uid="{00000000-0002-0000-0000-000003000000}">
      <formula1>"２０１０,２０１１,２０１２,２０１３,２０１４,２０１５,２０１６,２０１７,２０１８,２０１９,２０２０,２０２１,２０２２,２０２３,２０２４,２０２５,２０２６,２０２７,２０２８,２０２９,２０３０,２０３１,２０３２,２０３３,２０３４,２０３５"</formula1>
    </dataValidation>
  </dataValidations>
  <printOptions horizontalCentered="1" verticalCentered="1"/>
  <pageMargins left="0.70866141732283472" right="0.70866141732283472" top="0.35433070866141736" bottom="0.35433070866141736" header="0.31496062992125984" footer="0.31496062992125984"/>
  <pageSetup paperSize="9" scale="93"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0000"/>
    <pageSetUpPr fitToPage="1"/>
  </sheetPr>
  <dimension ref="A1:T217"/>
  <sheetViews>
    <sheetView view="pageBreakPreview" zoomScaleNormal="100" zoomScaleSheetLayoutView="100" workbookViewId="0">
      <selection sqref="A1:S1"/>
    </sheetView>
  </sheetViews>
  <sheetFormatPr defaultColWidth="3.08203125" defaultRowHeight="16.5"/>
  <cols>
    <col min="1" max="1" width="3.75" style="20" customWidth="1"/>
    <col min="2" max="2" width="7.5" style="20" bestFit="1" customWidth="1"/>
    <col min="3" max="3" width="2.5" style="20" bestFit="1" customWidth="1"/>
    <col min="4" max="4" width="5.5" style="45" bestFit="1" customWidth="1"/>
    <col min="5" max="5" width="2.5" style="20" bestFit="1" customWidth="1"/>
    <col min="6" max="6" width="6.5" style="20" bestFit="1" customWidth="1"/>
    <col min="7" max="7" width="2.5" style="20" customWidth="1"/>
    <col min="8" max="8" width="2.5" style="20" bestFit="1" customWidth="1"/>
    <col min="9" max="9" width="10.5" style="20" bestFit="1" customWidth="1"/>
    <col min="10" max="10" width="6.5" style="49" bestFit="1" customWidth="1"/>
    <col min="11" max="11" width="2.5" style="20" bestFit="1" customWidth="1"/>
    <col min="12" max="12" width="9.5" style="40" bestFit="1" customWidth="1"/>
    <col min="13" max="13" width="2.5" style="20" bestFit="1" customWidth="1"/>
    <col min="14" max="14" width="8.08203125" style="43" bestFit="1" customWidth="1"/>
    <col min="15" max="15" width="7.08203125" style="20" bestFit="1" customWidth="1"/>
    <col min="16" max="16" width="4.5" style="20" bestFit="1" customWidth="1"/>
    <col min="17" max="17" width="3.08203125" style="20" customWidth="1"/>
    <col min="18" max="18" width="5.5" style="20" bestFit="1" customWidth="1"/>
    <col min="19" max="19" width="12.08203125" style="16" customWidth="1"/>
    <col min="20" max="20" width="4.08203125" style="16" customWidth="1"/>
    <col min="21" max="16384" width="3.08203125" style="16"/>
  </cols>
  <sheetData>
    <row r="1" spans="1:20" ht="18" customHeight="1">
      <c r="A1" s="80" t="s">
        <v>63</v>
      </c>
      <c r="B1" s="80"/>
      <c r="C1" s="80"/>
      <c r="D1" s="80"/>
      <c r="E1" s="80"/>
      <c r="F1" s="80"/>
      <c r="G1" s="80"/>
      <c r="H1" s="80"/>
      <c r="I1" s="80"/>
      <c r="J1" s="80"/>
      <c r="K1" s="80"/>
      <c r="L1" s="80"/>
      <c r="M1" s="80"/>
      <c r="N1" s="80"/>
      <c r="O1" s="80"/>
      <c r="P1" s="80"/>
      <c r="Q1" s="80"/>
      <c r="R1" s="80"/>
      <c r="S1" s="80"/>
      <c r="T1" s="31"/>
    </row>
    <row r="2" spans="1:20" ht="18" customHeight="1">
      <c r="A2" s="16"/>
      <c r="D2" s="20"/>
      <c r="J2" s="20"/>
      <c r="L2" s="20"/>
      <c r="N2" s="20"/>
      <c r="O2" s="17"/>
      <c r="P2" s="17"/>
      <c r="Q2" s="21"/>
      <c r="R2" s="19"/>
      <c r="S2" s="19"/>
      <c r="T2" s="19"/>
    </row>
    <row r="3" spans="1:20" ht="18" customHeight="1">
      <c r="A3" s="16"/>
      <c r="D3" s="20"/>
      <c r="J3" s="20"/>
      <c r="L3" s="20"/>
      <c r="N3" s="20"/>
      <c r="P3" s="21"/>
      <c r="Q3" s="21"/>
      <c r="R3" s="21"/>
      <c r="S3" s="18"/>
      <c r="T3" s="18"/>
    </row>
    <row r="4" spans="1:20" ht="18" customHeight="1">
      <c r="A4" s="16" t="str">
        <f>表紙!Q6</f>
        <v>阪高バス株式会社</v>
      </c>
      <c r="D4" s="20"/>
      <c r="I4" s="16"/>
      <c r="J4" s="20"/>
      <c r="L4" s="20"/>
      <c r="N4" s="20"/>
      <c r="O4" s="79"/>
      <c r="P4" s="79"/>
      <c r="Q4" s="79"/>
      <c r="R4" s="79"/>
      <c r="S4" s="79"/>
      <c r="T4" s="18"/>
    </row>
    <row r="5" spans="1:20" ht="18" customHeight="1">
      <c r="A5" s="22" t="s">
        <v>36</v>
      </c>
      <c r="B5" s="24" t="s">
        <v>37</v>
      </c>
      <c r="C5" s="25"/>
      <c r="D5" s="25"/>
      <c r="E5" s="25"/>
      <c r="F5" s="25"/>
      <c r="G5" s="25"/>
      <c r="H5" s="26"/>
      <c r="I5" s="22" t="s">
        <v>38</v>
      </c>
      <c r="J5" s="23" t="s">
        <v>39</v>
      </c>
      <c r="K5" s="23"/>
      <c r="L5" s="23"/>
      <c r="M5" s="23"/>
      <c r="N5" s="24"/>
      <c r="O5" s="24" t="s">
        <v>41</v>
      </c>
      <c r="P5" s="25"/>
      <c r="Q5" s="25"/>
      <c r="R5" s="26"/>
      <c r="S5" s="22" t="s">
        <v>68</v>
      </c>
      <c r="T5" s="28"/>
    </row>
    <row r="6" spans="1:20" ht="18" customHeight="1">
      <c r="A6" s="22">
        <v>1</v>
      </c>
      <c r="B6" s="47"/>
      <c r="C6" s="33" t="s">
        <v>69</v>
      </c>
      <c r="D6" s="37"/>
      <c r="E6" s="33" t="s">
        <v>69</v>
      </c>
      <c r="F6" s="38"/>
      <c r="G6" s="34" t="s">
        <v>69</v>
      </c>
      <c r="H6" s="35"/>
      <c r="I6" s="36"/>
      <c r="J6" s="48"/>
      <c r="K6" s="33" t="s">
        <v>69</v>
      </c>
      <c r="L6" s="39"/>
      <c r="M6" s="33" t="s">
        <v>69</v>
      </c>
      <c r="N6" s="42"/>
      <c r="O6" s="32"/>
      <c r="P6" s="33"/>
      <c r="Q6" s="33"/>
      <c r="R6" s="35"/>
      <c r="S6" s="29"/>
      <c r="T6" s="30"/>
    </row>
    <row r="7" spans="1:20" ht="18" customHeight="1">
      <c r="A7" s="22">
        <v>2</v>
      </c>
      <c r="B7" s="47"/>
      <c r="C7" s="33" t="s">
        <v>69</v>
      </c>
      <c r="D7" s="37"/>
      <c r="E7" s="33" t="s">
        <v>69</v>
      </c>
      <c r="F7" s="38"/>
      <c r="G7" s="34" t="s">
        <v>69</v>
      </c>
      <c r="H7" s="35"/>
      <c r="I7" s="36"/>
      <c r="J7" s="48"/>
      <c r="K7" s="33" t="s">
        <v>69</v>
      </c>
      <c r="L7" s="39"/>
      <c r="M7" s="33" t="s">
        <v>69</v>
      </c>
      <c r="N7" s="42"/>
      <c r="O7" s="32"/>
      <c r="P7" s="33"/>
      <c r="Q7" s="33"/>
      <c r="R7" s="35"/>
      <c r="S7" s="29"/>
      <c r="T7" s="30"/>
    </row>
    <row r="8" spans="1:20" ht="18" customHeight="1">
      <c r="A8" s="22">
        <v>3</v>
      </c>
      <c r="B8" s="47"/>
      <c r="C8" s="33" t="s">
        <v>69</v>
      </c>
      <c r="D8" s="37"/>
      <c r="E8" s="33" t="s">
        <v>69</v>
      </c>
      <c r="F8" s="38"/>
      <c r="G8" s="34" t="s">
        <v>69</v>
      </c>
      <c r="H8" s="35"/>
      <c r="I8" s="36"/>
      <c r="J8" s="48"/>
      <c r="K8" s="33" t="s">
        <v>69</v>
      </c>
      <c r="L8" s="39"/>
      <c r="M8" s="33" t="s">
        <v>69</v>
      </c>
      <c r="N8" s="42"/>
      <c r="O8" s="32"/>
      <c r="P8" s="33"/>
      <c r="Q8" s="33"/>
      <c r="R8" s="35"/>
      <c r="S8" s="29"/>
      <c r="T8" s="30"/>
    </row>
    <row r="9" spans="1:20" ht="18" customHeight="1">
      <c r="A9" s="22">
        <v>4</v>
      </c>
      <c r="B9" s="47"/>
      <c r="C9" s="33" t="s">
        <v>69</v>
      </c>
      <c r="D9" s="37"/>
      <c r="E9" s="33" t="s">
        <v>69</v>
      </c>
      <c r="F9" s="38"/>
      <c r="G9" s="34" t="s">
        <v>69</v>
      </c>
      <c r="H9" s="35"/>
      <c r="I9" s="36"/>
      <c r="J9" s="48"/>
      <c r="K9" s="33" t="s">
        <v>69</v>
      </c>
      <c r="L9" s="39"/>
      <c r="M9" s="33" t="s">
        <v>69</v>
      </c>
      <c r="N9" s="42"/>
      <c r="O9" s="32"/>
      <c r="P9" s="33"/>
      <c r="Q9" s="33"/>
      <c r="R9" s="35"/>
      <c r="S9" s="29"/>
      <c r="T9" s="30"/>
    </row>
    <row r="10" spans="1:20" ht="18" customHeight="1">
      <c r="A10" s="22">
        <v>5</v>
      </c>
      <c r="B10" s="47"/>
      <c r="C10" s="33" t="s">
        <v>69</v>
      </c>
      <c r="D10" s="37"/>
      <c r="E10" s="33" t="s">
        <v>69</v>
      </c>
      <c r="F10" s="38"/>
      <c r="G10" s="34" t="s">
        <v>69</v>
      </c>
      <c r="H10" s="35"/>
      <c r="I10" s="36"/>
      <c r="J10" s="48"/>
      <c r="K10" s="33" t="s">
        <v>69</v>
      </c>
      <c r="L10" s="39"/>
      <c r="M10" s="33" t="s">
        <v>69</v>
      </c>
      <c r="N10" s="42"/>
      <c r="O10" s="32"/>
      <c r="P10" s="33"/>
      <c r="Q10" s="33"/>
      <c r="R10" s="35"/>
      <c r="S10" s="29"/>
      <c r="T10" s="30"/>
    </row>
    <row r="11" spans="1:20" ht="18" customHeight="1">
      <c r="A11" s="22">
        <v>6</v>
      </c>
      <c r="B11" s="47"/>
      <c r="C11" s="33" t="s">
        <v>69</v>
      </c>
      <c r="D11" s="37"/>
      <c r="E11" s="33" t="s">
        <v>69</v>
      </c>
      <c r="F11" s="38"/>
      <c r="G11" s="34" t="s">
        <v>69</v>
      </c>
      <c r="H11" s="35"/>
      <c r="I11" s="36"/>
      <c r="J11" s="48"/>
      <c r="K11" s="33" t="s">
        <v>69</v>
      </c>
      <c r="L11" s="39"/>
      <c r="M11" s="33" t="s">
        <v>69</v>
      </c>
      <c r="N11" s="42"/>
      <c r="O11" s="32"/>
      <c r="P11" s="33"/>
      <c r="Q11" s="33"/>
      <c r="R11" s="35"/>
      <c r="S11" s="29"/>
      <c r="T11" s="30"/>
    </row>
    <row r="12" spans="1:20" ht="18" customHeight="1">
      <c r="A12" s="22">
        <v>7</v>
      </c>
      <c r="B12" s="47"/>
      <c r="C12" s="33" t="s">
        <v>69</v>
      </c>
      <c r="D12" s="37"/>
      <c r="E12" s="33" t="s">
        <v>69</v>
      </c>
      <c r="F12" s="38"/>
      <c r="G12" s="34" t="s">
        <v>69</v>
      </c>
      <c r="H12" s="35"/>
      <c r="I12" s="36"/>
      <c r="J12" s="48"/>
      <c r="K12" s="33" t="s">
        <v>69</v>
      </c>
      <c r="L12" s="39"/>
      <c r="M12" s="33" t="s">
        <v>69</v>
      </c>
      <c r="N12" s="42"/>
      <c r="O12" s="32"/>
      <c r="P12" s="33"/>
      <c r="Q12" s="33"/>
      <c r="R12" s="35"/>
      <c r="S12" s="29"/>
      <c r="T12" s="30"/>
    </row>
    <row r="13" spans="1:20" ht="18" customHeight="1">
      <c r="A13" s="22">
        <v>8</v>
      </c>
      <c r="B13" s="47"/>
      <c r="C13" s="33" t="s">
        <v>69</v>
      </c>
      <c r="D13" s="37"/>
      <c r="E13" s="33" t="s">
        <v>69</v>
      </c>
      <c r="F13" s="38"/>
      <c r="G13" s="34" t="s">
        <v>69</v>
      </c>
      <c r="H13" s="35"/>
      <c r="I13" s="36"/>
      <c r="J13" s="48"/>
      <c r="K13" s="33" t="s">
        <v>69</v>
      </c>
      <c r="L13" s="39"/>
      <c r="M13" s="33" t="s">
        <v>69</v>
      </c>
      <c r="N13" s="42"/>
      <c r="O13" s="32"/>
      <c r="P13" s="33"/>
      <c r="Q13" s="33"/>
      <c r="R13" s="35"/>
      <c r="S13" s="29"/>
      <c r="T13" s="30"/>
    </row>
    <row r="14" spans="1:20" ht="18" customHeight="1">
      <c r="A14" s="22">
        <v>9</v>
      </c>
      <c r="B14" s="47"/>
      <c r="C14" s="33" t="s">
        <v>69</v>
      </c>
      <c r="D14" s="37"/>
      <c r="E14" s="33" t="s">
        <v>69</v>
      </c>
      <c r="F14" s="38"/>
      <c r="G14" s="34" t="s">
        <v>69</v>
      </c>
      <c r="H14" s="35"/>
      <c r="I14" s="36"/>
      <c r="J14" s="48"/>
      <c r="K14" s="33" t="s">
        <v>69</v>
      </c>
      <c r="L14" s="39"/>
      <c r="M14" s="33" t="s">
        <v>69</v>
      </c>
      <c r="N14" s="42"/>
      <c r="O14" s="32"/>
      <c r="P14" s="33"/>
      <c r="Q14" s="33"/>
      <c r="R14" s="35"/>
      <c r="S14" s="29"/>
      <c r="T14" s="30"/>
    </row>
    <row r="15" spans="1:20" ht="18" customHeight="1">
      <c r="A15" s="22">
        <v>10</v>
      </c>
      <c r="B15" s="47"/>
      <c r="C15" s="33" t="s">
        <v>69</v>
      </c>
      <c r="D15" s="37"/>
      <c r="E15" s="33" t="s">
        <v>69</v>
      </c>
      <c r="F15" s="38"/>
      <c r="G15" s="34" t="s">
        <v>69</v>
      </c>
      <c r="H15" s="35"/>
      <c r="I15" s="36"/>
      <c r="J15" s="48"/>
      <c r="K15" s="33" t="s">
        <v>69</v>
      </c>
      <c r="L15" s="39"/>
      <c r="M15" s="33" t="s">
        <v>69</v>
      </c>
      <c r="N15" s="42"/>
      <c r="O15" s="32"/>
      <c r="P15" s="33"/>
      <c r="Q15" s="33"/>
      <c r="R15" s="35"/>
      <c r="S15" s="29"/>
      <c r="T15" s="30"/>
    </row>
    <row r="16" spans="1:20" ht="18" customHeight="1">
      <c r="A16" s="22">
        <v>11</v>
      </c>
      <c r="B16" s="47"/>
      <c r="C16" s="33" t="s">
        <v>69</v>
      </c>
      <c r="D16" s="37"/>
      <c r="E16" s="33" t="s">
        <v>69</v>
      </c>
      <c r="F16" s="38"/>
      <c r="G16" s="34" t="s">
        <v>69</v>
      </c>
      <c r="H16" s="35"/>
      <c r="I16" s="36"/>
      <c r="J16" s="48"/>
      <c r="K16" s="33" t="s">
        <v>69</v>
      </c>
      <c r="L16" s="39"/>
      <c r="M16" s="33" t="s">
        <v>69</v>
      </c>
      <c r="N16" s="42"/>
      <c r="O16" s="32"/>
      <c r="P16" s="33"/>
      <c r="Q16" s="33"/>
      <c r="R16" s="35"/>
      <c r="S16" s="29"/>
      <c r="T16" s="30"/>
    </row>
    <row r="17" spans="1:20" ht="18" customHeight="1">
      <c r="A17" s="22">
        <v>12</v>
      </c>
      <c r="B17" s="47"/>
      <c r="C17" s="33" t="s">
        <v>69</v>
      </c>
      <c r="D17" s="37"/>
      <c r="E17" s="33" t="s">
        <v>69</v>
      </c>
      <c r="F17" s="38"/>
      <c r="G17" s="34" t="s">
        <v>69</v>
      </c>
      <c r="H17" s="35"/>
      <c r="I17" s="36"/>
      <c r="J17" s="48"/>
      <c r="K17" s="33" t="s">
        <v>69</v>
      </c>
      <c r="L17" s="39"/>
      <c r="M17" s="33" t="s">
        <v>69</v>
      </c>
      <c r="N17" s="42"/>
      <c r="O17" s="32"/>
      <c r="P17" s="33"/>
      <c r="Q17" s="33"/>
      <c r="R17" s="35"/>
      <c r="S17" s="29"/>
      <c r="T17" s="30"/>
    </row>
    <row r="18" spans="1:20" ht="18" customHeight="1">
      <c r="A18" s="22">
        <v>13</v>
      </c>
      <c r="B18" s="47"/>
      <c r="C18" s="33" t="s">
        <v>69</v>
      </c>
      <c r="D18" s="37"/>
      <c r="E18" s="33" t="s">
        <v>69</v>
      </c>
      <c r="F18" s="38"/>
      <c r="G18" s="34" t="s">
        <v>69</v>
      </c>
      <c r="H18" s="35"/>
      <c r="I18" s="36"/>
      <c r="J18" s="48"/>
      <c r="K18" s="33" t="s">
        <v>69</v>
      </c>
      <c r="L18" s="39"/>
      <c r="M18" s="33" t="s">
        <v>69</v>
      </c>
      <c r="N18" s="42"/>
      <c r="O18" s="32"/>
      <c r="P18" s="33"/>
      <c r="Q18" s="33"/>
      <c r="R18" s="35"/>
      <c r="S18" s="29"/>
      <c r="T18" s="30"/>
    </row>
    <row r="19" spans="1:20" ht="18" customHeight="1">
      <c r="A19" s="22">
        <v>14</v>
      </c>
      <c r="B19" s="47"/>
      <c r="C19" s="33" t="s">
        <v>69</v>
      </c>
      <c r="D19" s="37"/>
      <c r="E19" s="33" t="s">
        <v>69</v>
      </c>
      <c r="F19" s="38"/>
      <c r="G19" s="34" t="s">
        <v>69</v>
      </c>
      <c r="H19" s="35"/>
      <c r="I19" s="36"/>
      <c r="J19" s="48"/>
      <c r="K19" s="33" t="s">
        <v>69</v>
      </c>
      <c r="L19" s="39"/>
      <c r="M19" s="33" t="s">
        <v>69</v>
      </c>
      <c r="N19" s="42"/>
      <c r="O19" s="32"/>
      <c r="P19" s="33"/>
      <c r="Q19" s="33"/>
      <c r="R19" s="35"/>
      <c r="S19" s="29"/>
      <c r="T19" s="30"/>
    </row>
    <row r="20" spans="1:20" ht="18" customHeight="1">
      <c r="A20" s="22">
        <v>15</v>
      </c>
      <c r="B20" s="47"/>
      <c r="C20" s="33" t="s">
        <v>69</v>
      </c>
      <c r="D20" s="37"/>
      <c r="E20" s="33" t="s">
        <v>69</v>
      </c>
      <c r="F20" s="38"/>
      <c r="G20" s="34" t="s">
        <v>69</v>
      </c>
      <c r="H20" s="35"/>
      <c r="I20" s="36"/>
      <c r="J20" s="48"/>
      <c r="K20" s="33" t="s">
        <v>69</v>
      </c>
      <c r="L20" s="39"/>
      <c r="M20" s="33" t="s">
        <v>69</v>
      </c>
      <c r="N20" s="42"/>
      <c r="O20" s="32"/>
      <c r="P20" s="33"/>
      <c r="Q20" s="33"/>
      <c r="R20" s="35"/>
      <c r="S20" s="29"/>
      <c r="T20" s="30"/>
    </row>
    <row r="21" spans="1:20" ht="18" customHeight="1">
      <c r="A21" s="22">
        <v>16</v>
      </c>
      <c r="B21" s="47"/>
      <c r="C21" s="33" t="s">
        <v>69</v>
      </c>
      <c r="D21" s="37"/>
      <c r="E21" s="33" t="s">
        <v>69</v>
      </c>
      <c r="F21" s="38"/>
      <c r="G21" s="34" t="s">
        <v>69</v>
      </c>
      <c r="H21" s="35"/>
      <c r="I21" s="36"/>
      <c r="J21" s="48"/>
      <c r="K21" s="33" t="s">
        <v>69</v>
      </c>
      <c r="L21" s="39"/>
      <c r="M21" s="33" t="s">
        <v>69</v>
      </c>
      <c r="N21" s="42"/>
      <c r="O21" s="32"/>
      <c r="P21" s="33"/>
      <c r="Q21" s="33"/>
      <c r="R21" s="35"/>
      <c r="S21" s="29"/>
      <c r="T21" s="30"/>
    </row>
    <row r="22" spans="1:20" ht="18" customHeight="1">
      <c r="A22" s="22">
        <v>17</v>
      </c>
      <c r="B22" s="47"/>
      <c r="C22" s="33" t="s">
        <v>69</v>
      </c>
      <c r="D22" s="37"/>
      <c r="E22" s="33" t="s">
        <v>69</v>
      </c>
      <c r="F22" s="38"/>
      <c r="G22" s="34" t="s">
        <v>69</v>
      </c>
      <c r="H22" s="35"/>
      <c r="I22" s="36"/>
      <c r="J22" s="48"/>
      <c r="K22" s="33" t="s">
        <v>69</v>
      </c>
      <c r="L22" s="39"/>
      <c r="M22" s="33" t="s">
        <v>69</v>
      </c>
      <c r="N22" s="42"/>
      <c r="O22" s="32"/>
      <c r="P22" s="33"/>
      <c r="Q22" s="33"/>
      <c r="R22" s="35"/>
      <c r="S22" s="29"/>
      <c r="T22" s="30"/>
    </row>
    <row r="23" spans="1:20" ht="18" customHeight="1">
      <c r="A23" s="22">
        <v>18</v>
      </c>
      <c r="B23" s="47"/>
      <c r="C23" s="33" t="s">
        <v>69</v>
      </c>
      <c r="D23" s="37"/>
      <c r="E23" s="33" t="s">
        <v>69</v>
      </c>
      <c r="F23" s="38"/>
      <c r="G23" s="34" t="s">
        <v>69</v>
      </c>
      <c r="H23" s="35"/>
      <c r="I23" s="36"/>
      <c r="J23" s="48"/>
      <c r="K23" s="33" t="s">
        <v>69</v>
      </c>
      <c r="L23" s="39"/>
      <c r="M23" s="33" t="s">
        <v>69</v>
      </c>
      <c r="N23" s="42"/>
      <c r="O23" s="32"/>
      <c r="P23" s="33"/>
      <c r="Q23" s="33"/>
      <c r="R23" s="35"/>
      <c r="S23" s="29"/>
      <c r="T23" s="30"/>
    </row>
    <row r="24" spans="1:20" ht="18" customHeight="1">
      <c r="A24" s="22">
        <v>19</v>
      </c>
      <c r="B24" s="47"/>
      <c r="C24" s="33" t="s">
        <v>69</v>
      </c>
      <c r="D24" s="37"/>
      <c r="E24" s="33" t="s">
        <v>69</v>
      </c>
      <c r="F24" s="38"/>
      <c r="G24" s="34" t="s">
        <v>69</v>
      </c>
      <c r="H24" s="35"/>
      <c r="I24" s="36"/>
      <c r="J24" s="48"/>
      <c r="K24" s="33" t="s">
        <v>69</v>
      </c>
      <c r="L24" s="39"/>
      <c r="M24" s="33" t="s">
        <v>69</v>
      </c>
      <c r="N24" s="42"/>
      <c r="O24" s="32"/>
      <c r="P24" s="33"/>
      <c r="Q24" s="33"/>
      <c r="R24" s="35"/>
      <c r="S24" s="29"/>
      <c r="T24" s="30"/>
    </row>
    <row r="25" spans="1:20" ht="18" customHeight="1">
      <c r="A25" s="22">
        <v>20</v>
      </c>
      <c r="B25" s="47"/>
      <c r="C25" s="33" t="s">
        <v>69</v>
      </c>
      <c r="D25" s="37"/>
      <c r="E25" s="33" t="s">
        <v>69</v>
      </c>
      <c r="F25" s="38"/>
      <c r="G25" s="34" t="s">
        <v>69</v>
      </c>
      <c r="H25" s="35"/>
      <c r="I25" s="36"/>
      <c r="J25" s="48"/>
      <c r="K25" s="33" t="s">
        <v>69</v>
      </c>
      <c r="L25" s="39"/>
      <c r="M25" s="33" t="s">
        <v>69</v>
      </c>
      <c r="N25" s="42"/>
      <c r="O25" s="32"/>
      <c r="P25" s="33"/>
      <c r="Q25" s="33"/>
      <c r="R25" s="35"/>
      <c r="S25" s="29"/>
      <c r="T25" s="30"/>
    </row>
    <row r="26" spans="1:20" ht="18" customHeight="1">
      <c r="A26" s="22">
        <v>21</v>
      </c>
      <c r="B26" s="47"/>
      <c r="C26" s="33" t="s">
        <v>69</v>
      </c>
      <c r="D26" s="37"/>
      <c r="E26" s="33" t="s">
        <v>69</v>
      </c>
      <c r="F26" s="38"/>
      <c r="G26" s="34" t="s">
        <v>69</v>
      </c>
      <c r="H26" s="35"/>
      <c r="I26" s="36"/>
      <c r="J26" s="48"/>
      <c r="K26" s="33" t="s">
        <v>69</v>
      </c>
      <c r="L26" s="39"/>
      <c r="M26" s="33" t="s">
        <v>69</v>
      </c>
      <c r="N26" s="42"/>
      <c r="O26" s="32"/>
      <c r="P26" s="33"/>
      <c r="Q26" s="33"/>
      <c r="R26" s="35"/>
      <c r="S26" s="29"/>
      <c r="T26" s="30"/>
    </row>
    <row r="27" spans="1:20" ht="18" customHeight="1">
      <c r="A27" s="22">
        <v>22</v>
      </c>
      <c r="B27" s="47"/>
      <c r="C27" s="33" t="s">
        <v>69</v>
      </c>
      <c r="D27" s="37"/>
      <c r="E27" s="33" t="s">
        <v>69</v>
      </c>
      <c r="F27" s="38"/>
      <c r="G27" s="34" t="s">
        <v>69</v>
      </c>
      <c r="H27" s="35"/>
      <c r="I27" s="36"/>
      <c r="J27" s="48"/>
      <c r="K27" s="33" t="s">
        <v>69</v>
      </c>
      <c r="L27" s="39"/>
      <c r="M27" s="33" t="s">
        <v>69</v>
      </c>
      <c r="N27" s="42"/>
      <c r="O27" s="32"/>
      <c r="P27" s="33"/>
      <c r="Q27" s="33"/>
      <c r="R27" s="35"/>
      <c r="S27" s="29"/>
      <c r="T27" s="30"/>
    </row>
    <row r="28" spans="1:20" ht="18" customHeight="1">
      <c r="A28" s="22">
        <v>23</v>
      </c>
      <c r="B28" s="47"/>
      <c r="C28" s="33" t="s">
        <v>69</v>
      </c>
      <c r="D28" s="37"/>
      <c r="E28" s="33" t="s">
        <v>69</v>
      </c>
      <c r="F28" s="38"/>
      <c r="G28" s="34" t="s">
        <v>69</v>
      </c>
      <c r="H28" s="35"/>
      <c r="I28" s="36"/>
      <c r="J28" s="48"/>
      <c r="K28" s="33" t="s">
        <v>69</v>
      </c>
      <c r="L28" s="39"/>
      <c r="M28" s="33" t="s">
        <v>69</v>
      </c>
      <c r="N28" s="42"/>
      <c r="O28" s="32"/>
      <c r="P28" s="33"/>
      <c r="Q28" s="33"/>
      <c r="R28" s="35"/>
      <c r="S28" s="29"/>
      <c r="T28" s="30"/>
    </row>
    <row r="29" spans="1:20" ht="18" customHeight="1">
      <c r="A29" s="22">
        <v>24</v>
      </c>
      <c r="B29" s="47"/>
      <c r="C29" s="33" t="s">
        <v>69</v>
      </c>
      <c r="D29" s="37"/>
      <c r="E29" s="33" t="s">
        <v>69</v>
      </c>
      <c r="F29" s="38"/>
      <c r="G29" s="34" t="s">
        <v>69</v>
      </c>
      <c r="H29" s="35"/>
      <c r="I29" s="36"/>
      <c r="J29" s="48"/>
      <c r="K29" s="33" t="s">
        <v>69</v>
      </c>
      <c r="L29" s="39"/>
      <c r="M29" s="33" t="s">
        <v>69</v>
      </c>
      <c r="N29" s="42"/>
      <c r="O29" s="32"/>
      <c r="P29" s="33"/>
      <c r="Q29" s="33"/>
      <c r="R29" s="35"/>
      <c r="S29" s="29"/>
      <c r="T29" s="30"/>
    </row>
    <row r="30" spans="1:20" ht="18" customHeight="1">
      <c r="A30" s="22">
        <v>25</v>
      </c>
      <c r="B30" s="47"/>
      <c r="C30" s="33" t="s">
        <v>69</v>
      </c>
      <c r="D30" s="37"/>
      <c r="E30" s="33" t="s">
        <v>69</v>
      </c>
      <c r="F30" s="38"/>
      <c r="G30" s="34" t="s">
        <v>69</v>
      </c>
      <c r="H30" s="35"/>
      <c r="I30" s="36"/>
      <c r="J30" s="48"/>
      <c r="K30" s="33" t="s">
        <v>69</v>
      </c>
      <c r="L30" s="39"/>
      <c r="M30" s="33" t="s">
        <v>69</v>
      </c>
      <c r="N30" s="42"/>
      <c r="O30" s="32"/>
      <c r="P30" s="33"/>
      <c r="Q30" s="33"/>
      <c r="R30" s="35"/>
      <c r="S30" s="29"/>
      <c r="T30" s="30"/>
    </row>
    <row r="31" spans="1:20" ht="18" customHeight="1">
      <c r="A31" s="22">
        <v>26</v>
      </c>
      <c r="B31" s="47"/>
      <c r="C31" s="33" t="s">
        <v>69</v>
      </c>
      <c r="D31" s="37"/>
      <c r="E31" s="33" t="s">
        <v>69</v>
      </c>
      <c r="F31" s="38"/>
      <c r="G31" s="34" t="s">
        <v>69</v>
      </c>
      <c r="H31" s="35"/>
      <c r="I31" s="36"/>
      <c r="J31" s="48"/>
      <c r="K31" s="33" t="s">
        <v>69</v>
      </c>
      <c r="L31" s="39"/>
      <c r="M31" s="33" t="s">
        <v>69</v>
      </c>
      <c r="N31" s="42"/>
      <c r="O31" s="32"/>
      <c r="P31" s="33"/>
      <c r="Q31" s="33"/>
      <c r="R31" s="35"/>
      <c r="S31" s="29"/>
      <c r="T31" s="30"/>
    </row>
    <row r="32" spans="1:20" ht="18" customHeight="1">
      <c r="A32" s="22">
        <v>27</v>
      </c>
      <c r="B32" s="47"/>
      <c r="C32" s="33" t="s">
        <v>69</v>
      </c>
      <c r="D32" s="37"/>
      <c r="E32" s="33" t="s">
        <v>69</v>
      </c>
      <c r="F32" s="38"/>
      <c r="G32" s="34" t="s">
        <v>69</v>
      </c>
      <c r="H32" s="35"/>
      <c r="I32" s="36"/>
      <c r="J32" s="48"/>
      <c r="K32" s="33" t="s">
        <v>69</v>
      </c>
      <c r="L32" s="39"/>
      <c r="M32" s="33" t="s">
        <v>69</v>
      </c>
      <c r="N32" s="42"/>
      <c r="O32" s="32"/>
      <c r="P32" s="33"/>
      <c r="Q32" s="33"/>
      <c r="R32" s="35"/>
      <c r="S32" s="29"/>
      <c r="T32" s="30"/>
    </row>
    <row r="33" spans="1:20" ht="18" customHeight="1">
      <c r="A33" s="22">
        <v>28</v>
      </c>
      <c r="B33" s="47"/>
      <c r="C33" s="33" t="s">
        <v>69</v>
      </c>
      <c r="D33" s="37"/>
      <c r="E33" s="33" t="s">
        <v>69</v>
      </c>
      <c r="F33" s="38"/>
      <c r="G33" s="34" t="s">
        <v>69</v>
      </c>
      <c r="H33" s="35"/>
      <c r="I33" s="36"/>
      <c r="J33" s="48"/>
      <c r="K33" s="33" t="s">
        <v>69</v>
      </c>
      <c r="L33" s="39"/>
      <c r="M33" s="33" t="s">
        <v>69</v>
      </c>
      <c r="N33" s="42"/>
      <c r="O33" s="32"/>
      <c r="P33" s="33"/>
      <c r="Q33" s="33"/>
      <c r="R33" s="35"/>
      <c r="S33" s="29"/>
      <c r="T33" s="30"/>
    </row>
    <row r="34" spans="1:20" ht="18" customHeight="1">
      <c r="A34" s="22">
        <v>29</v>
      </c>
      <c r="B34" s="47"/>
      <c r="C34" s="33" t="s">
        <v>69</v>
      </c>
      <c r="D34" s="37"/>
      <c r="E34" s="33" t="s">
        <v>69</v>
      </c>
      <c r="F34" s="38"/>
      <c r="G34" s="34" t="s">
        <v>69</v>
      </c>
      <c r="H34" s="35"/>
      <c r="I34" s="36"/>
      <c r="J34" s="48"/>
      <c r="K34" s="33" t="s">
        <v>69</v>
      </c>
      <c r="L34" s="39"/>
      <c r="M34" s="33" t="s">
        <v>69</v>
      </c>
      <c r="N34" s="42"/>
      <c r="O34" s="32"/>
      <c r="P34" s="33"/>
      <c r="Q34" s="33"/>
      <c r="R34" s="35"/>
      <c r="S34" s="29"/>
      <c r="T34" s="30"/>
    </row>
    <row r="35" spans="1:20" ht="18" customHeight="1">
      <c r="A35" s="22">
        <v>30</v>
      </c>
      <c r="B35" s="47"/>
      <c r="C35" s="33" t="s">
        <v>69</v>
      </c>
      <c r="D35" s="37"/>
      <c r="E35" s="33" t="s">
        <v>69</v>
      </c>
      <c r="F35" s="38"/>
      <c r="G35" s="34" t="s">
        <v>69</v>
      </c>
      <c r="H35" s="35"/>
      <c r="I35" s="36"/>
      <c r="J35" s="48"/>
      <c r="K35" s="33" t="s">
        <v>69</v>
      </c>
      <c r="L35" s="39"/>
      <c r="M35" s="33" t="s">
        <v>69</v>
      </c>
      <c r="N35" s="42"/>
      <c r="O35" s="32"/>
      <c r="P35" s="33"/>
      <c r="Q35" s="33"/>
      <c r="R35" s="35"/>
      <c r="S35" s="29"/>
      <c r="T35" s="30"/>
    </row>
    <row r="36" spans="1:20" ht="18" customHeight="1">
      <c r="A36" s="22">
        <v>31</v>
      </c>
      <c r="B36" s="47"/>
      <c r="C36" s="33" t="s">
        <v>69</v>
      </c>
      <c r="D36" s="37"/>
      <c r="E36" s="33" t="s">
        <v>69</v>
      </c>
      <c r="F36" s="38"/>
      <c r="G36" s="34" t="s">
        <v>69</v>
      </c>
      <c r="H36" s="35"/>
      <c r="I36" s="36"/>
      <c r="J36" s="48"/>
      <c r="K36" s="33" t="s">
        <v>69</v>
      </c>
      <c r="L36" s="39"/>
      <c r="M36" s="33" t="s">
        <v>69</v>
      </c>
      <c r="N36" s="42"/>
      <c r="O36" s="32"/>
      <c r="P36" s="33"/>
      <c r="Q36" s="33"/>
      <c r="R36" s="35"/>
      <c r="S36" s="29"/>
      <c r="T36" s="30"/>
    </row>
    <row r="37" spans="1:20" ht="18" customHeight="1">
      <c r="A37" s="22">
        <v>32</v>
      </c>
      <c r="B37" s="47"/>
      <c r="C37" s="33" t="s">
        <v>69</v>
      </c>
      <c r="D37" s="37"/>
      <c r="E37" s="33" t="s">
        <v>69</v>
      </c>
      <c r="F37" s="38"/>
      <c r="G37" s="34" t="s">
        <v>69</v>
      </c>
      <c r="H37" s="35"/>
      <c r="I37" s="36"/>
      <c r="J37" s="48"/>
      <c r="K37" s="33" t="s">
        <v>69</v>
      </c>
      <c r="L37" s="39"/>
      <c r="M37" s="33" t="s">
        <v>69</v>
      </c>
      <c r="N37" s="42"/>
      <c r="O37" s="32"/>
      <c r="P37" s="33"/>
      <c r="Q37" s="33"/>
      <c r="R37" s="35"/>
      <c r="S37" s="29"/>
      <c r="T37" s="30"/>
    </row>
    <row r="38" spans="1:20" ht="18" customHeight="1">
      <c r="A38" s="22">
        <v>33</v>
      </c>
      <c r="B38" s="47"/>
      <c r="C38" s="33" t="s">
        <v>69</v>
      </c>
      <c r="D38" s="37"/>
      <c r="E38" s="33" t="s">
        <v>69</v>
      </c>
      <c r="F38" s="38"/>
      <c r="G38" s="34" t="s">
        <v>69</v>
      </c>
      <c r="H38" s="35"/>
      <c r="I38" s="36"/>
      <c r="J38" s="48"/>
      <c r="K38" s="33" t="s">
        <v>69</v>
      </c>
      <c r="L38" s="39"/>
      <c r="M38" s="33" t="s">
        <v>69</v>
      </c>
      <c r="N38" s="42"/>
      <c r="O38" s="32"/>
      <c r="P38" s="33"/>
      <c r="Q38" s="33"/>
      <c r="R38" s="35"/>
      <c r="S38" s="29"/>
      <c r="T38" s="30"/>
    </row>
    <row r="39" spans="1:20" ht="18" customHeight="1">
      <c r="A39" s="22">
        <v>34</v>
      </c>
      <c r="B39" s="47"/>
      <c r="C39" s="33" t="s">
        <v>69</v>
      </c>
      <c r="D39" s="37"/>
      <c r="E39" s="33" t="s">
        <v>69</v>
      </c>
      <c r="F39" s="38"/>
      <c r="G39" s="34" t="s">
        <v>69</v>
      </c>
      <c r="H39" s="35"/>
      <c r="I39" s="36"/>
      <c r="J39" s="48"/>
      <c r="K39" s="33" t="s">
        <v>69</v>
      </c>
      <c r="L39" s="39"/>
      <c r="M39" s="33" t="s">
        <v>69</v>
      </c>
      <c r="N39" s="42"/>
      <c r="O39" s="32"/>
      <c r="P39" s="33"/>
      <c r="Q39" s="33"/>
      <c r="R39" s="35"/>
      <c r="S39" s="29"/>
      <c r="T39" s="30"/>
    </row>
    <row r="40" spans="1:20" ht="18" customHeight="1">
      <c r="A40" s="22">
        <v>35</v>
      </c>
      <c r="B40" s="47"/>
      <c r="C40" s="33" t="s">
        <v>69</v>
      </c>
      <c r="D40" s="37"/>
      <c r="E40" s="33" t="s">
        <v>69</v>
      </c>
      <c r="F40" s="38"/>
      <c r="G40" s="34" t="s">
        <v>69</v>
      </c>
      <c r="H40" s="35"/>
      <c r="I40" s="36"/>
      <c r="J40" s="48"/>
      <c r="K40" s="33" t="s">
        <v>69</v>
      </c>
      <c r="L40" s="39"/>
      <c r="M40" s="33" t="s">
        <v>69</v>
      </c>
      <c r="N40" s="42"/>
      <c r="O40" s="32"/>
      <c r="P40" s="33"/>
      <c r="Q40" s="33"/>
      <c r="R40" s="35"/>
      <c r="S40" s="29"/>
      <c r="T40" s="30"/>
    </row>
    <row r="41" spans="1:20" ht="18" customHeight="1">
      <c r="A41" s="22">
        <v>36</v>
      </c>
      <c r="B41" s="47"/>
      <c r="C41" s="33" t="s">
        <v>69</v>
      </c>
      <c r="D41" s="37"/>
      <c r="E41" s="33" t="s">
        <v>69</v>
      </c>
      <c r="F41" s="38"/>
      <c r="G41" s="34" t="s">
        <v>69</v>
      </c>
      <c r="H41" s="35"/>
      <c r="I41" s="36"/>
      <c r="J41" s="48"/>
      <c r="K41" s="33" t="s">
        <v>69</v>
      </c>
      <c r="L41" s="39"/>
      <c r="M41" s="33" t="s">
        <v>69</v>
      </c>
      <c r="N41" s="42"/>
      <c r="O41" s="32"/>
      <c r="P41" s="33"/>
      <c r="Q41" s="33"/>
      <c r="R41" s="35"/>
      <c r="S41" s="29"/>
      <c r="T41" s="30"/>
    </row>
    <row r="42" spans="1:20" ht="18" customHeight="1">
      <c r="A42" s="22">
        <v>37</v>
      </c>
      <c r="B42" s="47"/>
      <c r="C42" s="33" t="s">
        <v>69</v>
      </c>
      <c r="D42" s="37"/>
      <c r="E42" s="33" t="s">
        <v>69</v>
      </c>
      <c r="F42" s="38"/>
      <c r="G42" s="34" t="s">
        <v>69</v>
      </c>
      <c r="H42" s="35"/>
      <c r="I42" s="36"/>
      <c r="J42" s="48"/>
      <c r="K42" s="33" t="s">
        <v>69</v>
      </c>
      <c r="L42" s="39"/>
      <c r="M42" s="33" t="s">
        <v>69</v>
      </c>
      <c r="N42" s="42"/>
      <c r="O42" s="32"/>
      <c r="P42" s="33"/>
      <c r="Q42" s="33"/>
      <c r="R42" s="35"/>
      <c r="S42" s="29"/>
      <c r="T42" s="30"/>
    </row>
    <row r="43" spans="1:20" ht="18" customHeight="1">
      <c r="A43" s="22">
        <v>38</v>
      </c>
      <c r="B43" s="47"/>
      <c r="C43" s="33" t="s">
        <v>69</v>
      </c>
      <c r="D43" s="37"/>
      <c r="E43" s="33" t="s">
        <v>69</v>
      </c>
      <c r="F43" s="38"/>
      <c r="G43" s="34" t="s">
        <v>69</v>
      </c>
      <c r="H43" s="35"/>
      <c r="I43" s="36"/>
      <c r="J43" s="48"/>
      <c r="K43" s="33" t="s">
        <v>69</v>
      </c>
      <c r="L43" s="39"/>
      <c r="M43" s="33" t="s">
        <v>69</v>
      </c>
      <c r="N43" s="42"/>
      <c r="O43" s="32"/>
      <c r="P43" s="33"/>
      <c r="Q43" s="33"/>
      <c r="R43" s="35"/>
      <c r="S43" s="29"/>
      <c r="T43" s="30"/>
    </row>
    <row r="44" spans="1:20" ht="18" customHeight="1">
      <c r="A44" s="22">
        <v>39</v>
      </c>
      <c r="B44" s="47"/>
      <c r="C44" s="33" t="s">
        <v>69</v>
      </c>
      <c r="D44" s="37"/>
      <c r="E44" s="33" t="s">
        <v>69</v>
      </c>
      <c r="F44" s="38"/>
      <c r="G44" s="34" t="s">
        <v>69</v>
      </c>
      <c r="H44" s="35"/>
      <c r="I44" s="36"/>
      <c r="J44" s="48"/>
      <c r="K44" s="33" t="s">
        <v>69</v>
      </c>
      <c r="L44" s="39"/>
      <c r="M44" s="33" t="s">
        <v>69</v>
      </c>
      <c r="N44" s="42"/>
      <c r="O44" s="32"/>
      <c r="P44" s="33"/>
      <c r="Q44" s="33"/>
      <c r="R44" s="35"/>
      <c r="S44" s="29"/>
      <c r="T44" s="30"/>
    </row>
    <row r="45" spans="1:20" ht="18" customHeight="1">
      <c r="A45" s="22">
        <v>40</v>
      </c>
      <c r="B45" s="47"/>
      <c r="C45" s="33" t="s">
        <v>69</v>
      </c>
      <c r="D45" s="37"/>
      <c r="E45" s="33" t="s">
        <v>69</v>
      </c>
      <c r="F45" s="38"/>
      <c r="G45" s="34" t="s">
        <v>69</v>
      </c>
      <c r="H45" s="35"/>
      <c r="I45" s="36"/>
      <c r="J45" s="48"/>
      <c r="K45" s="33" t="s">
        <v>69</v>
      </c>
      <c r="L45" s="39"/>
      <c r="M45" s="33" t="s">
        <v>69</v>
      </c>
      <c r="N45" s="42"/>
      <c r="O45" s="32"/>
      <c r="P45" s="33"/>
      <c r="Q45" s="33"/>
      <c r="R45" s="35"/>
      <c r="S45" s="29"/>
      <c r="T45" s="30"/>
    </row>
    <row r="46" spans="1:20" ht="18" customHeight="1">
      <c r="A46" s="22">
        <v>41</v>
      </c>
      <c r="B46" s="47"/>
      <c r="C46" s="33" t="s">
        <v>69</v>
      </c>
      <c r="D46" s="37"/>
      <c r="E46" s="33" t="s">
        <v>69</v>
      </c>
      <c r="F46" s="38"/>
      <c r="G46" s="34" t="s">
        <v>69</v>
      </c>
      <c r="H46" s="35"/>
      <c r="I46" s="36"/>
      <c r="J46" s="48"/>
      <c r="K46" s="33" t="s">
        <v>69</v>
      </c>
      <c r="L46" s="39"/>
      <c r="M46" s="33" t="s">
        <v>69</v>
      </c>
      <c r="N46" s="42"/>
      <c r="O46" s="32"/>
      <c r="P46" s="33"/>
      <c r="Q46" s="33"/>
      <c r="R46" s="35"/>
      <c r="S46" s="29"/>
      <c r="T46" s="30"/>
    </row>
    <row r="47" spans="1:20" ht="18" customHeight="1">
      <c r="A47" s="22">
        <v>42</v>
      </c>
      <c r="B47" s="47"/>
      <c r="C47" s="33" t="s">
        <v>69</v>
      </c>
      <c r="D47" s="37"/>
      <c r="E47" s="33" t="s">
        <v>69</v>
      </c>
      <c r="F47" s="38"/>
      <c r="G47" s="34" t="s">
        <v>69</v>
      </c>
      <c r="H47" s="35"/>
      <c r="I47" s="36"/>
      <c r="J47" s="48"/>
      <c r="K47" s="33" t="s">
        <v>69</v>
      </c>
      <c r="L47" s="39"/>
      <c r="M47" s="33" t="s">
        <v>69</v>
      </c>
      <c r="N47" s="42"/>
      <c r="O47" s="32"/>
      <c r="P47" s="33"/>
      <c r="Q47" s="33"/>
      <c r="R47" s="35"/>
      <c r="S47" s="29"/>
      <c r="T47" s="30"/>
    </row>
    <row r="48" spans="1:20" ht="18" customHeight="1">
      <c r="A48" s="22">
        <v>43</v>
      </c>
      <c r="B48" s="47"/>
      <c r="C48" s="33" t="s">
        <v>69</v>
      </c>
      <c r="D48" s="37"/>
      <c r="E48" s="33" t="s">
        <v>69</v>
      </c>
      <c r="F48" s="38"/>
      <c r="G48" s="34" t="s">
        <v>69</v>
      </c>
      <c r="H48" s="35"/>
      <c r="I48" s="36"/>
      <c r="J48" s="48"/>
      <c r="K48" s="33" t="s">
        <v>69</v>
      </c>
      <c r="L48" s="39"/>
      <c r="M48" s="33" t="s">
        <v>69</v>
      </c>
      <c r="N48" s="42"/>
      <c r="O48" s="32"/>
      <c r="P48" s="33"/>
      <c r="Q48" s="33"/>
      <c r="R48" s="35"/>
      <c r="S48" s="29"/>
      <c r="T48" s="30"/>
    </row>
    <row r="49" spans="1:20" ht="18" customHeight="1">
      <c r="A49" s="22">
        <v>44</v>
      </c>
      <c r="B49" s="47"/>
      <c r="C49" s="33" t="s">
        <v>69</v>
      </c>
      <c r="D49" s="37"/>
      <c r="E49" s="33" t="s">
        <v>69</v>
      </c>
      <c r="F49" s="38"/>
      <c r="G49" s="34" t="s">
        <v>69</v>
      </c>
      <c r="H49" s="35"/>
      <c r="I49" s="36"/>
      <c r="J49" s="48"/>
      <c r="K49" s="33" t="s">
        <v>69</v>
      </c>
      <c r="L49" s="39"/>
      <c r="M49" s="33" t="s">
        <v>69</v>
      </c>
      <c r="N49" s="42"/>
      <c r="O49" s="32"/>
      <c r="P49" s="33"/>
      <c r="Q49" s="33"/>
      <c r="R49" s="35"/>
      <c r="S49" s="29"/>
      <c r="T49" s="30"/>
    </row>
    <row r="50" spans="1:20" ht="18" customHeight="1">
      <c r="A50" s="22">
        <v>45</v>
      </c>
      <c r="B50" s="47"/>
      <c r="C50" s="33" t="s">
        <v>69</v>
      </c>
      <c r="D50" s="37"/>
      <c r="E50" s="33" t="s">
        <v>69</v>
      </c>
      <c r="F50" s="38"/>
      <c r="G50" s="34" t="s">
        <v>69</v>
      </c>
      <c r="H50" s="35"/>
      <c r="I50" s="36"/>
      <c r="J50" s="48"/>
      <c r="K50" s="33" t="s">
        <v>69</v>
      </c>
      <c r="L50" s="39"/>
      <c r="M50" s="33" t="s">
        <v>69</v>
      </c>
      <c r="N50" s="42"/>
      <c r="O50" s="32"/>
      <c r="P50" s="33"/>
      <c r="Q50" s="33"/>
      <c r="R50" s="35"/>
      <c r="S50" s="29"/>
      <c r="T50" s="30"/>
    </row>
    <row r="51" spans="1:20" ht="18" customHeight="1">
      <c r="A51" s="22">
        <v>46</v>
      </c>
      <c r="B51" s="47"/>
      <c r="C51" s="33" t="s">
        <v>69</v>
      </c>
      <c r="D51" s="37"/>
      <c r="E51" s="33" t="s">
        <v>69</v>
      </c>
      <c r="F51" s="38"/>
      <c r="G51" s="34" t="s">
        <v>69</v>
      </c>
      <c r="H51" s="35"/>
      <c r="I51" s="36"/>
      <c r="J51" s="48"/>
      <c r="K51" s="33" t="s">
        <v>69</v>
      </c>
      <c r="L51" s="39"/>
      <c r="M51" s="33" t="s">
        <v>69</v>
      </c>
      <c r="N51" s="42"/>
      <c r="O51" s="32"/>
      <c r="P51" s="33"/>
      <c r="Q51" s="33"/>
      <c r="R51" s="35"/>
      <c r="S51" s="29"/>
      <c r="T51" s="30"/>
    </row>
    <row r="52" spans="1:20" ht="18" customHeight="1">
      <c r="A52" s="22">
        <v>47</v>
      </c>
      <c r="B52" s="47"/>
      <c r="C52" s="33" t="s">
        <v>69</v>
      </c>
      <c r="D52" s="37"/>
      <c r="E52" s="33" t="s">
        <v>69</v>
      </c>
      <c r="F52" s="38"/>
      <c r="G52" s="34" t="s">
        <v>69</v>
      </c>
      <c r="H52" s="35"/>
      <c r="I52" s="36"/>
      <c r="J52" s="48"/>
      <c r="K52" s="33" t="s">
        <v>69</v>
      </c>
      <c r="L52" s="39"/>
      <c r="M52" s="33" t="s">
        <v>69</v>
      </c>
      <c r="N52" s="42"/>
      <c r="O52" s="32"/>
      <c r="P52" s="33"/>
      <c r="Q52" s="33"/>
      <c r="R52" s="35"/>
      <c r="S52" s="29"/>
      <c r="T52" s="30"/>
    </row>
    <row r="53" spans="1:20" ht="18" customHeight="1">
      <c r="A53" s="22">
        <v>48</v>
      </c>
      <c r="B53" s="47"/>
      <c r="C53" s="33" t="s">
        <v>69</v>
      </c>
      <c r="D53" s="37"/>
      <c r="E53" s="33" t="s">
        <v>69</v>
      </c>
      <c r="F53" s="38"/>
      <c r="G53" s="34" t="s">
        <v>69</v>
      </c>
      <c r="H53" s="35"/>
      <c r="I53" s="36"/>
      <c r="J53" s="48"/>
      <c r="K53" s="33" t="s">
        <v>69</v>
      </c>
      <c r="L53" s="39"/>
      <c r="M53" s="33" t="s">
        <v>69</v>
      </c>
      <c r="N53" s="42"/>
      <c r="O53" s="32"/>
      <c r="P53" s="33"/>
      <c r="Q53" s="33"/>
      <c r="R53" s="35"/>
      <c r="S53" s="29"/>
      <c r="T53" s="30"/>
    </row>
    <row r="54" spans="1:20" ht="18" customHeight="1">
      <c r="A54" s="22">
        <v>49</v>
      </c>
      <c r="B54" s="47"/>
      <c r="C54" s="33" t="s">
        <v>69</v>
      </c>
      <c r="D54" s="37"/>
      <c r="E54" s="33" t="s">
        <v>69</v>
      </c>
      <c r="F54" s="38"/>
      <c r="G54" s="34" t="s">
        <v>69</v>
      </c>
      <c r="H54" s="35"/>
      <c r="I54" s="36"/>
      <c r="J54" s="48"/>
      <c r="K54" s="33" t="s">
        <v>69</v>
      </c>
      <c r="L54" s="39"/>
      <c r="M54" s="33" t="s">
        <v>69</v>
      </c>
      <c r="N54" s="42"/>
      <c r="O54" s="32"/>
      <c r="P54" s="33"/>
      <c r="Q54" s="33"/>
      <c r="R54" s="35"/>
      <c r="S54" s="29"/>
      <c r="T54" s="30"/>
    </row>
    <row r="55" spans="1:20" ht="18" customHeight="1">
      <c r="A55" s="22">
        <v>50</v>
      </c>
      <c r="B55" s="47"/>
      <c r="C55" s="33" t="s">
        <v>69</v>
      </c>
      <c r="D55" s="37"/>
      <c r="E55" s="33" t="s">
        <v>69</v>
      </c>
      <c r="F55" s="38"/>
      <c r="G55" s="34" t="s">
        <v>69</v>
      </c>
      <c r="H55" s="35"/>
      <c r="I55" s="36"/>
      <c r="J55" s="48"/>
      <c r="K55" s="33" t="s">
        <v>69</v>
      </c>
      <c r="L55" s="39"/>
      <c r="M55" s="33" t="s">
        <v>69</v>
      </c>
      <c r="N55" s="42"/>
      <c r="O55" s="32"/>
      <c r="P55" s="33"/>
      <c r="Q55" s="33"/>
      <c r="R55" s="35"/>
      <c r="S55" s="29"/>
      <c r="T55" s="30"/>
    </row>
    <row r="56" spans="1:20" ht="18" customHeight="1">
      <c r="A56" s="22">
        <v>51</v>
      </c>
      <c r="B56" s="47"/>
      <c r="C56" s="33" t="s">
        <v>69</v>
      </c>
      <c r="D56" s="37"/>
      <c r="E56" s="33" t="s">
        <v>69</v>
      </c>
      <c r="F56" s="38"/>
      <c r="G56" s="34" t="s">
        <v>69</v>
      </c>
      <c r="H56" s="35"/>
      <c r="I56" s="36"/>
      <c r="J56" s="48"/>
      <c r="K56" s="33" t="s">
        <v>69</v>
      </c>
      <c r="L56" s="39"/>
      <c r="M56" s="33" t="s">
        <v>69</v>
      </c>
      <c r="N56" s="42"/>
      <c r="O56" s="32"/>
      <c r="P56" s="33"/>
      <c r="Q56" s="33"/>
      <c r="R56" s="35"/>
      <c r="S56" s="29"/>
      <c r="T56" s="30"/>
    </row>
    <row r="57" spans="1:20" ht="18" customHeight="1">
      <c r="A57" s="22">
        <v>52</v>
      </c>
      <c r="B57" s="47"/>
      <c r="C57" s="33" t="s">
        <v>69</v>
      </c>
      <c r="D57" s="37"/>
      <c r="E57" s="33" t="s">
        <v>69</v>
      </c>
      <c r="F57" s="38"/>
      <c r="G57" s="34" t="s">
        <v>69</v>
      </c>
      <c r="H57" s="35"/>
      <c r="I57" s="36"/>
      <c r="J57" s="48"/>
      <c r="K57" s="33" t="s">
        <v>69</v>
      </c>
      <c r="L57" s="39"/>
      <c r="M57" s="33" t="s">
        <v>69</v>
      </c>
      <c r="N57" s="42"/>
      <c r="O57" s="32"/>
      <c r="P57" s="33"/>
      <c r="Q57" s="33"/>
      <c r="R57" s="35"/>
      <c r="S57" s="29"/>
      <c r="T57" s="30"/>
    </row>
    <row r="58" spans="1:20">
      <c r="A58" s="22">
        <v>53</v>
      </c>
      <c r="B58" s="47"/>
      <c r="C58" s="33" t="s">
        <v>69</v>
      </c>
      <c r="D58" s="37"/>
      <c r="E58" s="33" t="s">
        <v>69</v>
      </c>
      <c r="F58" s="38"/>
      <c r="G58" s="34" t="s">
        <v>69</v>
      </c>
      <c r="H58" s="35"/>
      <c r="I58" s="36"/>
      <c r="J58" s="48"/>
      <c r="K58" s="33" t="s">
        <v>69</v>
      </c>
      <c r="L58" s="39"/>
      <c r="M58" s="33" t="s">
        <v>69</v>
      </c>
      <c r="N58" s="42"/>
      <c r="O58" s="32"/>
      <c r="P58" s="33"/>
      <c r="Q58" s="33"/>
      <c r="R58" s="35"/>
      <c r="S58" s="29"/>
      <c r="T58" s="30"/>
    </row>
    <row r="59" spans="1:20">
      <c r="A59" s="22">
        <v>54</v>
      </c>
      <c r="B59" s="47"/>
      <c r="C59" s="33" t="s">
        <v>69</v>
      </c>
      <c r="D59" s="37"/>
      <c r="E59" s="33" t="s">
        <v>69</v>
      </c>
      <c r="F59" s="38"/>
      <c r="G59" s="34" t="s">
        <v>69</v>
      </c>
      <c r="H59" s="35"/>
      <c r="I59" s="36"/>
      <c r="J59" s="48"/>
      <c r="K59" s="33" t="s">
        <v>69</v>
      </c>
      <c r="L59" s="39"/>
      <c r="M59" s="33" t="s">
        <v>69</v>
      </c>
      <c r="N59" s="42"/>
      <c r="O59" s="32"/>
      <c r="P59" s="33"/>
      <c r="Q59" s="33"/>
      <c r="R59" s="35"/>
      <c r="S59" s="29"/>
      <c r="T59" s="30"/>
    </row>
    <row r="60" spans="1:20">
      <c r="A60" s="22">
        <v>55</v>
      </c>
      <c r="B60" s="47"/>
      <c r="C60" s="33" t="s">
        <v>69</v>
      </c>
      <c r="D60" s="37"/>
      <c r="E60" s="33" t="s">
        <v>69</v>
      </c>
      <c r="F60" s="38"/>
      <c r="G60" s="34" t="s">
        <v>69</v>
      </c>
      <c r="H60" s="35"/>
      <c r="I60" s="36"/>
      <c r="J60" s="48"/>
      <c r="K60" s="33" t="s">
        <v>69</v>
      </c>
      <c r="L60" s="39"/>
      <c r="M60" s="33" t="s">
        <v>69</v>
      </c>
      <c r="N60" s="42"/>
      <c r="O60" s="32"/>
      <c r="P60" s="33"/>
      <c r="Q60" s="33"/>
      <c r="R60" s="35"/>
      <c r="S60" s="29"/>
      <c r="T60" s="30"/>
    </row>
    <row r="61" spans="1:20">
      <c r="A61" s="22">
        <v>56</v>
      </c>
      <c r="B61" s="47"/>
      <c r="C61" s="33" t="s">
        <v>69</v>
      </c>
      <c r="D61" s="37"/>
      <c r="E61" s="33" t="s">
        <v>69</v>
      </c>
      <c r="F61" s="38"/>
      <c r="G61" s="34" t="s">
        <v>69</v>
      </c>
      <c r="H61" s="35"/>
      <c r="I61" s="36"/>
      <c r="J61" s="48"/>
      <c r="K61" s="33" t="s">
        <v>69</v>
      </c>
      <c r="L61" s="39"/>
      <c r="M61" s="33" t="s">
        <v>69</v>
      </c>
      <c r="N61" s="42"/>
      <c r="O61" s="32"/>
      <c r="P61" s="33"/>
      <c r="Q61" s="33"/>
      <c r="R61" s="35"/>
      <c r="S61" s="29"/>
      <c r="T61" s="30"/>
    </row>
    <row r="62" spans="1:20">
      <c r="A62" s="22">
        <v>57</v>
      </c>
      <c r="B62" s="47"/>
      <c r="C62" s="33" t="s">
        <v>69</v>
      </c>
      <c r="D62" s="37"/>
      <c r="E62" s="33" t="s">
        <v>69</v>
      </c>
      <c r="F62" s="38"/>
      <c r="G62" s="34" t="s">
        <v>69</v>
      </c>
      <c r="H62" s="35"/>
      <c r="I62" s="36"/>
      <c r="J62" s="48"/>
      <c r="K62" s="33" t="s">
        <v>69</v>
      </c>
      <c r="L62" s="39"/>
      <c r="M62" s="33" t="s">
        <v>69</v>
      </c>
      <c r="N62" s="42"/>
      <c r="O62" s="32"/>
      <c r="P62" s="33"/>
      <c r="Q62" s="33"/>
      <c r="R62" s="35"/>
      <c r="S62" s="29"/>
      <c r="T62" s="30"/>
    </row>
    <row r="63" spans="1:20">
      <c r="A63" s="22">
        <v>58</v>
      </c>
      <c r="B63" s="47"/>
      <c r="C63" s="33" t="s">
        <v>69</v>
      </c>
      <c r="D63" s="37"/>
      <c r="E63" s="33" t="s">
        <v>69</v>
      </c>
      <c r="F63" s="38"/>
      <c r="G63" s="34" t="s">
        <v>69</v>
      </c>
      <c r="H63" s="35"/>
      <c r="I63" s="36"/>
      <c r="J63" s="48"/>
      <c r="K63" s="33" t="s">
        <v>69</v>
      </c>
      <c r="L63" s="39"/>
      <c r="M63" s="33" t="s">
        <v>69</v>
      </c>
      <c r="N63" s="42"/>
      <c r="O63" s="32"/>
      <c r="P63" s="33"/>
      <c r="Q63" s="33"/>
      <c r="R63" s="35"/>
      <c r="S63" s="29"/>
      <c r="T63" s="30"/>
    </row>
    <row r="64" spans="1:20">
      <c r="A64" s="22">
        <v>59</v>
      </c>
      <c r="B64" s="47"/>
      <c r="C64" s="33" t="s">
        <v>69</v>
      </c>
      <c r="D64" s="37"/>
      <c r="E64" s="33" t="s">
        <v>69</v>
      </c>
      <c r="F64" s="38"/>
      <c r="G64" s="34" t="s">
        <v>69</v>
      </c>
      <c r="H64" s="35"/>
      <c r="I64" s="36"/>
      <c r="J64" s="48"/>
      <c r="K64" s="33" t="s">
        <v>69</v>
      </c>
      <c r="L64" s="39"/>
      <c r="M64" s="33" t="s">
        <v>69</v>
      </c>
      <c r="N64" s="42"/>
      <c r="O64" s="32"/>
      <c r="P64" s="33"/>
      <c r="Q64" s="33"/>
      <c r="R64" s="35"/>
      <c r="S64" s="29"/>
      <c r="T64" s="30"/>
    </row>
    <row r="65" spans="1:20">
      <c r="A65" s="22">
        <v>60</v>
      </c>
      <c r="B65" s="47"/>
      <c r="C65" s="33" t="s">
        <v>69</v>
      </c>
      <c r="D65" s="37"/>
      <c r="E65" s="33" t="s">
        <v>69</v>
      </c>
      <c r="F65" s="38"/>
      <c r="G65" s="34" t="s">
        <v>69</v>
      </c>
      <c r="H65" s="35"/>
      <c r="I65" s="36"/>
      <c r="J65" s="48"/>
      <c r="K65" s="33" t="s">
        <v>69</v>
      </c>
      <c r="L65" s="39"/>
      <c r="M65" s="33" t="s">
        <v>69</v>
      </c>
      <c r="N65" s="42"/>
      <c r="O65" s="32"/>
      <c r="P65" s="33"/>
      <c r="Q65" s="33"/>
      <c r="R65" s="35"/>
      <c r="S65" s="29"/>
      <c r="T65" s="30"/>
    </row>
    <row r="66" spans="1:20">
      <c r="A66" s="22">
        <v>61</v>
      </c>
      <c r="B66" s="47"/>
      <c r="C66" s="33" t="s">
        <v>69</v>
      </c>
      <c r="D66" s="37"/>
      <c r="E66" s="33" t="s">
        <v>69</v>
      </c>
      <c r="F66" s="38"/>
      <c r="G66" s="34" t="s">
        <v>69</v>
      </c>
      <c r="H66" s="35"/>
      <c r="I66" s="36"/>
      <c r="J66" s="48"/>
      <c r="K66" s="33" t="s">
        <v>69</v>
      </c>
      <c r="L66" s="39"/>
      <c r="M66" s="33" t="s">
        <v>69</v>
      </c>
      <c r="N66" s="42"/>
      <c r="O66" s="32"/>
      <c r="P66" s="33"/>
      <c r="Q66" s="33"/>
      <c r="R66" s="35"/>
      <c r="S66" s="29"/>
      <c r="T66" s="30"/>
    </row>
    <row r="67" spans="1:20">
      <c r="A67" s="22">
        <v>62</v>
      </c>
      <c r="B67" s="47"/>
      <c r="C67" s="33" t="s">
        <v>69</v>
      </c>
      <c r="D67" s="37"/>
      <c r="E67" s="33" t="s">
        <v>69</v>
      </c>
      <c r="F67" s="38"/>
      <c r="G67" s="34" t="s">
        <v>69</v>
      </c>
      <c r="H67" s="35"/>
      <c r="I67" s="36"/>
      <c r="J67" s="48"/>
      <c r="K67" s="33" t="s">
        <v>69</v>
      </c>
      <c r="L67" s="39"/>
      <c r="M67" s="33" t="s">
        <v>69</v>
      </c>
      <c r="N67" s="42"/>
      <c r="O67" s="32"/>
      <c r="P67" s="33"/>
      <c r="Q67" s="33"/>
      <c r="R67" s="35"/>
      <c r="S67" s="29"/>
      <c r="T67" s="30"/>
    </row>
    <row r="68" spans="1:20">
      <c r="A68" s="22">
        <v>63</v>
      </c>
      <c r="B68" s="47"/>
      <c r="C68" s="33" t="s">
        <v>69</v>
      </c>
      <c r="D68" s="37"/>
      <c r="E68" s="33" t="s">
        <v>69</v>
      </c>
      <c r="F68" s="38"/>
      <c r="G68" s="34" t="s">
        <v>69</v>
      </c>
      <c r="H68" s="35"/>
      <c r="I68" s="36"/>
      <c r="J68" s="48"/>
      <c r="K68" s="33" t="s">
        <v>69</v>
      </c>
      <c r="L68" s="39"/>
      <c r="M68" s="33" t="s">
        <v>69</v>
      </c>
      <c r="N68" s="42"/>
      <c r="O68" s="32"/>
      <c r="P68" s="33"/>
      <c r="Q68" s="33"/>
      <c r="R68" s="35"/>
      <c r="S68" s="29"/>
      <c r="T68" s="30"/>
    </row>
    <row r="69" spans="1:20">
      <c r="A69" s="22">
        <v>64</v>
      </c>
      <c r="B69" s="47"/>
      <c r="C69" s="33" t="s">
        <v>69</v>
      </c>
      <c r="D69" s="37"/>
      <c r="E69" s="33" t="s">
        <v>69</v>
      </c>
      <c r="F69" s="38"/>
      <c r="G69" s="34" t="s">
        <v>69</v>
      </c>
      <c r="H69" s="35"/>
      <c r="I69" s="36"/>
      <c r="J69" s="48"/>
      <c r="K69" s="33" t="s">
        <v>69</v>
      </c>
      <c r="L69" s="39"/>
      <c r="M69" s="33" t="s">
        <v>69</v>
      </c>
      <c r="N69" s="42"/>
      <c r="O69" s="32"/>
      <c r="P69" s="33"/>
      <c r="Q69" s="33"/>
      <c r="R69" s="35"/>
      <c r="S69" s="29"/>
      <c r="T69" s="30"/>
    </row>
    <row r="70" spans="1:20">
      <c r="A70" s="22">
        <v>65</v>
      </c>
      <c r="B70" s="47"/>
      <c r="C70" s="33" t="s">
        <v>69</v>
      </c>
      <c r="D70" s="37"/>
      <c r="E70" s="33" t="s">
        <v>69</v>
      </c>
      <c r="F70" s="38"/>
      <c r="G70" s="34" t="s">
        <v>69</v>
      </c>
      <c r="H70" s="35"/>
      <c r="I70" s="36"/>
      <c r="J70" s="48"/>
      <c r="K70" s="33" t="s">
        <v>69</v>
      </c>
      <c r="L70" s="39"/>
      <c r="M70" s="33" t="s">
        <v>69</v>
      </c>
      <c r="N70" s="42"/>
      <c r="O70" s="32"/>
      <c r="P70" s="33"/>
      <c r="Q70" s="33"/>
      <c r="R70" s="35"/>
      <c r="S70" s="29"/>
      <c r="T70" s="30"/>
    </row>
    <row r="71" spans="1:20">
      <c r="A71" s="22">
        <v>66</v>
      </c>
      <c r="B71" s="47"/>
      <c r="C71" s="33" t="s">
        <v>69</v>
      </c>
      <c r="D71" s="37"/>
      <c r="E71" s="33" t="s">
        <v>69</v>
      </c>
      <c r="F71" s="38"/>
      <c r="G71" s="34" t="s">
        <v>69</v>
      </c>
      <c r="H71" s="35"/>
      <c r="I71" s="36"/>
      <c r="J71" s="48"/>
      <c r="K71" s="33" t="s">
        <v>69</v>
      </c>
      <c r="L71" s="39"/>
      <c r="M71" s="33" t="s">
        <v>69</v>
      </c>
      <c r="N71" s="42"/>
      <c r="O71" s="32"/>
      <c r="P71" s="33"/>
      <c r="Q71" s="33"/>
      <c r="R71" s="35"/>
      <c r="S71" s="29"/>
      <c r="T71" s="30"/>
    </row>
    <row r="72" spans="1:20">
      <c r="A72" s="22">
        <v>67</v>
      </c>
      <c r="B72" s="47"/>
      <c r="C72" s="33" t="s">
        <v>69</v>
      </c>
      <c r="D72" s="37"/>
      <c r="E72" s="33" t="s">
        <v>69</v>
      </c>
      <c r="F72" s="38"/>
      <c r="G72" s="34" t="s">
        <v>69</v>
      </c>
      <c r="H72" s="35"/>
      <c r="I72" s="36"/>
      <c r="J72" s="48"/>
      <c r="K72" s="33" t="s">
        <v>69</v>
      </c>
      <c r="L72" s="39"/>
      <c r="M72" s="33" t="s">
        <v>69</v>
      </c>
      <c r="N72" s="42"/>
      <c r="O72" s="32"/>
      <c r="P72" s="33"/>
      <c r="Q72" s="33"/>
      <c r="R72" s="35"/>
      <c r="S72" s="29"/>
      <c r="T72" s="30"/>
    </row>
    <row r="73" spans="1:20">
      <c r="A73" s="22">
        <v>68</v>
      </c>
      <c r="B73" s="47"/>
      <c r="C73" s="33" t="s">
        <v>69</v>
      </c>
      <c r="D73" s="37"/>
      <c r="E73" s="33" t="s">
        <v>69</v>
      </c>
      <c r="F73" s="38"/>
      <c r="G73" s="34" t="s">
        <v>69</v>
      </c>
      <c r="H73" s="35"/>
      <c r="I73" s="36"/>
      <c r="J73" s="48"/>
      <c r="K73" s="33" t="s">
        <v>69</v>
      </c>
      <c r="L73" s="39"/>
      <c r="M73" s="33" t="s">
        <v>69</v>
      </c>
      <c r="N73" s="42"/>
      <c r="O73" s="32"/>
      <c r="P73" s="33"/>
      <c r="Q73" s="33"/>
      <c r="R73" s="35"/>
      <c r="S73" s="29"/>
      <c r="T73" s="30"/>
    </row>
    <row r="74" spans="1:20">
      <c r="A74" s="22">
        <v>69</v>
      </c>
      <c r="B74" s="47"/>
      <c r="C74" s="33" t="s">
        <v>69</v>
      </c>
      <c r="D74" s="37"/>
      <c r="E74" s="33" t="s">
        <v>69</v>
      </c>
      <c r="F74" s="38"/>
      <c r="G74" s="34" t="s">
        <v>69</v>
      </c>
      <c r="H74" s="35"/>
      <c r="I74" s="36"/>
      <c r="J74" s="48"/>
      <c r="K74" s="33" t="s">
        <v>69</v>
      </c>
      <c r="L74" s="39"/>
      <c r="M74" s="33" t="s">
        <v>69</v>
      </c>
      <c r="N74" s="42"/>
      <c r="O74" s="32"/>
      <c r="P74" s="33"/>
      <c r="Q74" s="33"/>
      <c r="R74" s="35"/>
      <c r="S74" s="29"/>
      <c r="T74" s="30"/>
    </row>
    <row r="75" spans="1:20">
      <c r="A75" s="22">
        <v>70</v>
      </c>
      <c r="B75" s="47"/>
      <c r="C75" s="33" t="s">
        <v>69</v>
      </c>
      <c r="D75" s="37"/>
      <c r="E75" s="33" t="s">
        <v>69</v>
      </c>
      <c r="F75" s="38"/>
      <c r="G75" s="34" t="s">
        <v>69</v>
      </c>
      <c r="H75" s="35"/>
      <c r="I75" s="36"/>
      <c r="J75" s="48"/>
      <c r="K75" s="33" t="s">
        <v>69</v>
      </c>
      <c r="L75" s="39"/>
      <c r="M75" s="33" t="s">
        <v>69</v>
      </c>
      <c r="N75" s="42"/>
      <c r="O75" s="32"/>
      <c r="P75" s="33"/>
      <c r="Q75" s="33"/>
      <c r="R75" s="35"/>
      <c r="S75" s="29"/>
      <c r="T75" s="30"/>
    </row>
    <row r="76" spans="1:20">
      <c r="A76" s="22">
        <v>71</v>
      </c>
      <c r="B76" s="47"/>
      <c r="C76" s="33" t="s">
        <v>69</v>
      </c>
      <c r="D76" s="37"/>
      <c r="E76" s="33" t="s">
        <v>69</v>
      </c>
      <c r="F76" s="38"/>
      <c r="G76" s="34" t="s">
        <v>69</v>
      </c>
      <c r="H76" s="35"/>
      <c r="I76" s="36"/>
      <c r="J76" s="48"/>
      <c r="K76" s="33" t="s">
        <v>69</v>
      </c>
      <c r="L76" s="39"/>
      <c r="M76" s="33" t="s">
        <v>69</v>
      </c>
      <c r="N76" s="42"/>
      <c r="O76" s="32"/>
      <c r="P76" s="33"/>
      <c r="Q76" s="33"/>
      <c r="R76" s="35"/>
      <c r="S76" s="29"/>
      <c r="T76" s="30"/>
    </row>
    <row r="77" spans="1:20">
      <c r="A77" s="22">
        <v>72</v>
      </c>
      <c r="B77" s="32"/>
      <c r="C77" s="33" t="s">
        <v>69</v>
      </c>
      <c r="D77" s="37"/>
      <c r="E77" s="33" t="s">
        <v>69</v>
      </c>
      <c r="F77" s="38"/>
      <c r="G77" s="34" t="s">
        <v>69</v>
      </c>
      <c r="H77" s="35"/>
      <c r="I77" s="36"/>
      <c r="J77" s="48"/>
      <c r="K77" s="33" t="s">
        <v>69</v>
      </c>
      <c r="L77" s="39"/>
      <c r="M77" s="33" t="s">
        <v>69</v>
      </c>
      <c r="N77" s="42"/>
      <c r="O77" s="32"/>
      <c r="P77" s="33"/>
      <c r="Q77" s="33"/>
      <c r="R77" s="35"/>
      <c r="S77" s="29"/>
      <c r="T77" s="30"/>
    </row>
    <row r="78" spans="1:20">
      <c r="A78" s="22">
        <v>73</v>
      </c>
      <c r="B78" s="32"/>
      <c r="C78" s="33" t="s">
        <v>69</v>
      </c>
      <c r="D78" s="37"/>
      <c r="E78" s="33" t="s">
        <v>69</v>
      </c>
      <c r="F78" s="38"/>
      <c r="G78" s="34" t="s">
        <v>69</v>
      </c>
      <c r="H78" s="35"/>
      <c r="I78" s="36"/>
      <c r="J78" s="48"/>
      <c r="K78" s="33" t="s">
        <v>69</v>
      </c>
      <c r="L78" s="39"/>
      <c r="M78" s="33" t="s">
        <v>69</v>
      </c>
      <c r="N78" s="42"/>
      <c r="O78" s="32"/>
      <c r="P78" s="33"/>
      <c r="Q78" s="33"/>
      <c r="R78" s="35"/>
      <c r="S78" s="29"/>
      <c r="T78" s="30"/>
    </row>
    <row r="79" spans="1:20">
      <c r="A79" s="22">
        <v>74</v>
      </c>
      <c r="B79" s="32"/>
      <c r="C79" s="33" t="s">
        <v>69</v>
      </c>
      <c r="D79" s="37"/>
      <c r="E79" s="33" t="s">
        <v>69</v>
      </c>
      <c r="F79" s="38"/>
      <c r="G79" s="34" t="s">
        <v>69</v>
      </c>
      <c r="H79" s="35"/>
      <c r="I79" s="36"/>
      <c r="J79" s="48"/>
      <c r="K79" s="33" t="s">
        <v>69</v>
      </c>
      <c r="L79" s="39"/>
      <c r="M79" s="33" t="s">
        <v>69</v>
      </c>
      <c r="N79" s="42"/>
      <c r="O79" s="32"/>
      <c r="P79" s="33"/>
      <c r="Q79" s="33"/>
      <c r="R79" s="35"/>
      <c r="S79" s="29"/>
      <c r="T79" s="30"/>
    </row>
    <row r="80" spans="1:20">
      <c r="A80" s="22">
        <v>75</v>
      </c>
      <c r="B80" s="32"/>
      <c r="C80" s="33" t="s">
        <v>69</v>
      </c>
      <c r="D80" s="37"/>
      <c r="E80" s="33" t="s">
        <v>69</v>
      </c>
      <c r="F80" s="38"/>
      <c r="G80" s="34" t="s">
        <v>69</v>
      </c>
      <c r="H80" s="35"/>
      <c r="I80" s="36"/>
      <c r="J80" s="48"/>
      <c r="K80" s="33" t="s">
        <v>69</v>
      </c>
      <c r="L80" s="39"/>
      <c r="M80" s="33" t="s">
        <v>69</v>
      </c>
      <c r="N80" s="42"/>
      <c r="O80" s="32"/>
      <c r="P80" s="33"/>
      <c r="Q80" s="33"/>
      <c r="R80" s="35"/>
      <c r="S80" s="29"/>
      <c r="T80" s="30"/>
    </row>
    <row r="81" spans="1:20">
      <c r="A81" s="22">
        <v>76</v>
      </c>
      <c r="B81" s="32"/>
      <c r="C81" s="33" t="s">
        <v>69</v>
      </c>
      <c r="D81" s="37"/>
      <c r="E81" s="33" t="s">
        <v>69</v>
      </c>
      <c r="F81" s="38"/>
      <c r="G81" s="34" t="s">
        <v>69</v>
      </c>
      <c r="H81" s="35"/>
      <c r="I81" s="36"/>
      <c r="J81" s="48"/>
      <c r="K81" s="33" t="s">
        <v>69</v>
      </c>
      <c r="L81" s="39"/>
      <c r="M81" s="33" t="s">
        <v>69</v>
      </c>
      <c r="N81" s="42"/>
      <c r="O81" s="32"/>
      <c r="P81" s="33"/>
      <c r="Q81" s="33"/>
      <c r="R81" s="35"/>
      <c r="S81" s="29"/>
      <c r="T81" s="30"/>
    </row>
    <row r="82" spans="1:20">
      <c r="A82" s="22">
        <v>77</v>
      </c>
      <c r="B82" s="32"/>
      <c r="C82" s="33" t="s">
        <v>69</v>
      </c>
      <c r="D82" s="37"/>
      <c r="E82" s="33" t="s">
        <v>69</v>
      </c>
      <c r="F82" s="38"/>
      <c r="G82" s="34" t="s">
        <v>69</v>
      </c>
      <c r="H82" s="35"/>
      <c r="I82" s="36"/>
      <c r="J82" s="48"/>
      <c r="K82" s="33" t="s">
        <v>69</v>
      </c>
      <c r="L82" s="39"/>
      <c r="M82" s="33" t="s">
        <v>69</v>
      </c>
      <c r="N82" s="42"/>
      <c r="O82" s="32"/>
      <c r="P82" s="33"/>
      <c r="Q82" s="33"/>
      <c r="R82" s="35"/>
      <c r="S82" s="29"/>
      <c r="T82" s="30"/>
    </row>
    <row r="83" spans="1:20">
      <c r="A83" s="22">
        <v>78</v>
      </c>
      <c r="B83" s="32"/>
      <c r="C83" s="33" t="s">
        <v>69</v>
      </c>
      <c r="D83" s="37"/>
      <c r="E83" s="33" t="s">
        <v>69</v>
      </c>
      <c r="F83" s="38"/>
      <c r="G83" s="34" t="s">
        <v>69</v>
      </c>
      <c r="H83" s="35"/>
      <c r="I83" s="36"/>
      <c r="J83" s="48"/>
      <c r="K83" s="33" t="s">
        <v>69</v>
      </c>
      <c r="L83" s="39"/>
      <c r="M83" s="33" t="s">
        <v>69</v>
      </c>
      <c r="N83" s="42"/>
      <c r="O83" s="32"/>
      <c r="P83" s="33"/>
      <c r="Q83" s="33"/>
      <c r="R83" s="35"/>
      <c r="S83" s="29"/>
      <c r="T83" s="30"/>
    </row>
    <row r="84" spans="1:20">
      <c r="A84" s="22">
        <v>79</v>
      </c>
      <c r="B84" s="32"/>
      <c r="C84" s="33" t="s">
        <v>69</v>
      </c>
      <c r="D84" s="37"/>
      <c r="E84" s="33" t="s">
        <v>69</v>
      </c>
      <c r="F84" s="38"/>
      <c r="G84" s="34" t="s">
        <v>69</v>
      </c>
      <c r="H84" s="35"/>
      <c r="I84" s="36"/>
      <c r="J84" s="48"/>
      <c r="K84" s="33" t="s">
        <v>69</v>
      </c>
      <c r="L84" s="39"/>
      <c r="M84" s="33" t="s">
        <v>69</v>
      </c>
      <c r="N84" s="42"/>
      <c r="O84" s="32"/>
      <c r="P84" s="33"/>
      <c r="Q84" s="33"/>
      <c r="R84" s="35"/>
      <c r="S84" s="29"/>
      <c r="T84" s="30"/>
    </row>
    <row r="85" spans="1:20">
      <c r="A85" s="22">
        <v>80</v>
      </c>
      <c r="B85" s="32"/>
      <c r="C85" s="33" t="s">
        <v>69</v>
      </c>
      <c r="D85" s="37"/>
      <c r="E85" s="33" t="s">
        <v>69</v>
      </c>
      <c r="F85" s="38"/>
      <c r="G85" s="34" t="s">
        <v>69</v>
      </c>
      <c r="H85" s="35"/>
      <c r="I85" s="36"/>
      <c r="J85" s="48"/>
      <c r="K85" s="33" t="s">
        <v>69</v>
      </c>
      <c r="L85" s="39"/>
      <c r="M85" s="33" t="s">
        <v>69</v>
      </c>
      <c r="N85" s="42"/>
      <c r="O85" s="32"/>
      <c r="P85" s="33"/>
      <c r="Q85" s="33"/>
      <c r="R85" s="35"/>
      <c r="S85" s="29"/>
      <c r="T85" s="30"/>
    </row>
    <row r="86" spans="1:20">
      <c r="A86" s="22">
        <v>81</v>
      </c>
      <c r="B86" s="32"/>
      <c r="C86" s="33" t="s">
        <v>69</v>
      </c>
      <c r="D86" s="37"/>
      <c r="E86" s="33" t="s">
        <v>69</v>
      </c>
      <c r="F86" s="38"/>
      <c r="G86" s="34" t="s">
        <v>69</v>
      </c>
      <c r="H86" s="35"/>
      <c r="I86" s="36"/>
      <c r="J86" s="48"/>
      <c r="K86" s="33" t="s">
        <v>69</v>
      </c>
      <c r="L86" s="39"/>
      <c r="M86" s="33" t="s">
        <v>69</v>
      </c>
      <c r="N86" s="42"/>
      <c r="O86" s="32"/>
      <c r="P86" s="33"/>
      <c r="Q86" s="33"/>
      <c r="R86" s="35"/>
      <c r="S86" s="29"/>
      <c r="T86" s="30"/>
    </row>
    <row r="87" spans="1:20">
      <c r="A87" s="22">
        <v>82</v>
      </c>
      <c r="B87" s="32"/>
      <c r="C87" s="33" t="s">
        <v>69</v>
      </c>
      <c r="D87" s="37"/>
      <c r="E87" s="33" t="s">
        <v>69</v>
      </c>
      <c r="F87" s="38"/>
      <c r="G87" s="34" t="s">
        <v>69</v>
      </c>
      <c r="H87" s="35"/>
      <c r="I87" s="36"/>
      <c r="J87" s="48"/>
      <c r="K87" s="33" t="s">
        <v>69</v>
      </c>
      <c r="L87" s="39"/>
      <c r="M87" s="33" t="s">
        <v>69</v>
      </c>
      <c r="N87" s="42"/>
      <c r="O87" s="32"/>
      <c r="P87" s="33"/>
      <c r="Q87" s="33"/>
      <c r="R87" s="35"/>
      <c r="S87" s="29"/>
      <c r="T87" s="30"/>
    </row>
    <row r="88" spans="1:20">
      <c r="A88" s="22">
        <v>83</v>
      </c>
      <c r="B88" s="32"/>
      <c r="C88" s="33" t="s">
        <v>69</v>
      </c>
      <c r="D88" s="37"/>
      <c r="E88" s="33" t="s">
        <v>69</v>
      </c>
      <c r="F88" s="38"/>
      <c r="G88" s="34" t="s">
        <v>69</v>
      </c>
      <c r="H88" s="35"/>
      <c r="I88" s="36"/>
      <c r="J88" s="48"/>
      <c r="K88" s="33" t="s">
        <v>69</v>
      </c>
      <c r="L88" s="39"/>
      <c r="M88" s="33" t="s">
        <v>69</v>
      </c>
      <c r="N88" s="42"/>
      <c r="O88" s="32"/>
      <c r="P88" s="33"/>
      <c r="Q88" s="33"/>
      <c r="R88" s="35"/>
      <c r="S88" s="29"/>
      <c r="T88" s="30"/>
    </row>
    <row r="89" spans="1:20">
      <c r="A89" s="22">
        <v>84</v>
      </c>
      <c r="B89" s="32"/>
      <c r="C89" s="33" t="s">
        <v>69</v>
      </c>
      <c r="D89" s="37"/>
      <c r="E89" s="33" t="s">
        <v>69</v>
      </c>
      <c r="F89" s="38"/>
      <c r="G89" s="34" t="s">
        <v>69</v>
      </c>
      <c r="H89" s="35"/>
      <c r="I89" s="36"/>
      <c r="J89" s="48"/>
      <c r="K89" s="33" t="s">
        <v>69</v>
      </c>
      <c r="L89" s="39"/>
      <c r="M89" s="33" t="s">
        <v>69</v>
      </c>
      <c r="N89" s="42"/>
      <c r="O89" s="32"/>
      <c r="P89" s="33"/>
      <c r="Q89" s="33"/>
      <c r="R89" s="35"/>
      <c r="S89" s="29"/>
      <c r="T89" s="30"/>
    </row>
    <row r="90" spans="1:20">
      <c r="A90" s="22">
        <v>85</v>
      </c>
      <c r="B90" s="32"/>
      <c r="C90" s="33" t="s">
        <v>69</v>
      </c>
      <c r="D90" s="37"/>
      <c r="E90" s="33" t="s">
        <v>69</v>
      </c>
      <c r="F90" s="38"/>
      <c r="G90" s="34" t="s">
        <v>69</v>
      </c>
      <c r="H90" s="35"/>
      <c r="I90" s="36"/>
      <c r="J90" s="48"/>
      <c r="K90" s="33" t="s">
        <v>69</v>
      </c>
      <c r="L90" s="39"/>
      <c r="M90" s="33" t="s">
        <v>69</v>
      </c>
      <c r="N90" s="42"/>
      <c r="O90" s="32"/>
      <c r="P90" s="33"/>
      <c r="Q90" s="33"/>
      <c r="R90" s="35"/>
      <c r="S90" s="29"/>
      <c r="T90" s="30"/>
    </row>
    <row r="91" spans="1:20">
      <c r="A91" s="22">
        <v>86</v>
      </c>
      <c r="B91" s="32"/>
      <c r="C91" s="33" t="s">
        <v>69</v>
      </c>
      <c r="D91" s="37"/>
      <c r="E91" s="33" t="s">
        <v>69</v>
      </c>
      <c r="F91" s="38"/>
      <c r="G91" s="34" t="s">
        <v>69</v>
      </c>
      <c r="H91" s="35"/>
      <c r="I91" s="36"/>
      <c r="J91" s="48"/>
      <c r="K91" s="33" t="s">
        <v>69</v>
      </c>
      <c r="L91" s="39"/>
      <c r="M91" s="33" t="s">
        <v>69</v>
      </c>
      <c r="N91" s="42"/>
      <c r="O91" s="32"/>
      <c r="P91" s="33"/>
      <c r="Q91" s="33"/>
      <c r="R91" s="35"/>
      <c r="S91" s="29"/>
      <c r="T91" s="30"/>
    </row>
    <row r="92" spans="1:20">
      <c r="A92" s="22">
        <v>87</v>
      </c>
      <c r="B92" s="32"/>
      <c r="C92" s="33" t="s">
        <v>69</v>
      </c>
      <c r="D92" s="37"/>
      <c r="E92" s="33" t="s">
        <v>69</v>
      </c>
      <c r="F92" s="38"/>
      <c r="G92" s="34" t="s">
        <v>69</v>
      </c>
      <c r="H92" s="35"/>
      <c r="I92" s="36"/>
      <c r="J92" s="48"/>
      <c r="K92" s="33" t="s">
        <v>69</v>
      </c>
      <c r="L92" s="39"/>
      <c r="M92" s="33" t="s">
        <v>69</v>
      </c>
      <c r="N92" s="42"/>
      <c r="O92" s="32"/>
      <c r="P92" s="33"/>
      <c r="Q92" s="33"/>
      <c r="R92" s="35"/>
      <c r="S92" s="29"/>
      <c r="T92" s="30"/>
    </row>
    <row r="93" spans="1:20">
      <c r="A93" s="22">
        <v>88</v>
      </c>
      <c r="B93" s="32"/>
      <c r="C93" s="33" t="s">
        <v>69</v>
      </c>
      <c r="D93" s="37"/>
      <c r="E93" s="33" t="s">
        <v>69</v>
      </c>
      <c r="F93" s="38"/>
      <c r="G93" s="34" t="s">
        <v>69</v>
      </c>
      <c r="H93" s="35"/>
      <c r="I93" s="36"/>
      <c r="J93" s="48"/>
      <c r="K93" s="33" t="s">
        <v>69</v>
      </c>
      <c r="L93" s="39"/>
      <c r="M93" s="33" t="s">
        <v>69</v>
      </c>
      <c r="N93" s="42"/>
      <c r="O93" s="32"/>
      <c r="P93" s="33"/>
      <c r="Q93" s="33"/>
      <c r="R93" s="35"/>
      <c r="S93" s="29"/>
      <c r="T93" s="30"/>
    </row>
    <row r="94" spans="1:20">
      <c r="A94" s="22">
        <v>89</v>
      </c>
      <c r="B94" s="32"/>
      <c r="C94" s="33" t="s">
        <v>69</v>
      </c>
      <c r="D94" s="37"/>
      <c r="E94" s="33" t="s">
        <v>69</v>
      </c>
      <c r="F94" s="38"/>
      <c r="G94" s="34" t="s">
        <v>69</v>
      </c>
      <c r="H94" s="35"/>
      <c r="I94" s="36"/>
      <c r="J94" s="48"/>
      <c r="K94" s="33" t="s">
        <v>69</v>
      </c>
      <c r="L94" s="39"/>
      <c r="M94" s="33" t="s">
        <v>69</v>
      </c>
      <c r="N94" s="42"/>
      <c r="O94" s="32"/>
      <c r="P94" s="33"/>
      <c r="Q94" s="33"/>
      <c r="R94" s="35"/>
      <c r="S94" s="29"/>
      <c r="T94" s="30"/>
    </row>
    <row r="95" spans="1:20">
      <c r="A95" s="22">
        <v>90</v>
      </c>
      <c r="B95" s="32"/>
      <c r="C95" s="33" t="s">
        <v>69</v>
      </c>
      <c r="D95" s="37"/>
      <c r="E95" s="33" t="s">
        <v>69</v>
      </c>
      <c r="F95" s="38"/>
      <c r="G95" s="34" t="s">
        <v>69</v>
      </c>
      <c r="H95" s="35"/>
      <c r="I95" s="36"/>
      <c r="J95" s="48"/>
      <c r="K95" s="33" t="s">
        <v>69</v>
      </c>
      <c r="L95" s="39"/>
      <c r="M95" s="33" t="s">
        <v>69</v>
      </c>
      <c r="N95" s="42"/>
      <c r="O95" s="32"/>
      <c r="P95" s="33"/>
      <c r="Q95" s="33"/>
      <c r="R95" s="35"/>
      <c r="S95" s="29"/>
      <c r="T95" s="30"/>
    </row>
    <row r="96" spans="1:20">
      <c r="A96" s="22">
        <v>91</v>
      </c>
      <c r="B96" s="32"/>
      <c r="C96" s="33" t="s">
        <v>69</v>
      </c>
      <c r="D96" s="37"/>
      <c r="E96" s="33" t="s">
        <v>69</v>
      </c>
      <c r="F96" s="38"/>
      <c r="G96" s="34" t="s">
        <v>69</v>
      </c>
      <c r="H96" s="35"/>
      <c r="I96" s="36"/>
      <c r="J96" s="48"/>
      <c r="K96" s="33" t="s">
        <v>69</v>
      </c>
      <c r="L96" s="39"/>
      <c r="M96" s="33" t="s">
        <v>69</v>
      </c>
      <c r="N96" s="42"/>
      <c r="O96" s="32"/>
      <c r="P96" s="33"/>
      <c r="Q96" s="33"/>
      <c r="R96" s="35"/>
      <c r="S96" s="29"/>
      <c r="T96" s="30"/>
    </row>
    <row r="97" spans="1:20">
      <c r="A97" s="22">
        <v>92</v>
      </c>
      <c r="B97" s="32"/>
      <c r="C97" s="33" t="s">
        <v>69</v>
      </c>
      <c r="D97" s="37"/>
      <c r="E97" s="33" t="s">
        <v>69</v>
      </c>
      <c r="F97" s="38"/>
      <c r="G97" s="34" t="s">
        <v>69</v>
      </c>
      <c r="H97" s="35"/>
      <c r="I97" s="36"/>
      <c r="J97" s="48"/>
      <c r="K97" s="33" t="s">
        <v>69</v>
      </c>
      <c r="L97" s="39"/>
      <c r="M97" s="33" t="s">
        <v>69</v>
      </c>
      <c r="N97" s="42"/>
      <c r="O97" s="32"/>
      <c r="P97" s="33"/>
      <c r="Q97" s="33"/>
      <c r="R97" s="35"/>
      <c r="S97" s="29"/>
      <c r="T97" s="30"/>
    </row>
    <row r="98" spans="1:20">
      <c r="A98" s="22">
        <v>93</v>
      </c>
      <c r="B98" s="32"/>
      <c r="C98" s="33" t="s">
        <v>69</v>
      </c>
      <c r="D98" s="37"/>
      <c r="E98" s="33" t="s">
        <v>69</v>
      </c>
      <c r="F98" s="38"/>
      <c r="G98" s="34" t="s">
        <v>69</v>
      </c>
      <c r="H98" s="35"/>
      <c r="I98" s="36"/>
      <c r="J98" s="48"/>
      <c r="K98" s="33" t="s">
        <v>69</v>
      </c>
      <c r="L98" s="39"/>
      <c r="M98" s="33" t="s">
        <v>69</v>
      </c>
      <c r="N98" s="42"/>
      <c r="O98" s="32"/>
      <c r="P98" s="33"/>
      <c r="Q98" s="33"/>
      <c r="R98" s="35"/>
      <c r="S98" s="29"/>
      <c r="T98" s="30"/>
    </row>
    <row r="99" spans="1:20">
      <c r="A99" s="22">
        <v>94</v>
      </c>
      <c r="B99" s="32"/>
      <c r="C99" s="33" t="s">
        <v>69</v>
      </c>
      <c r="D99" s="37"/>
      <c r="E99" s="33" t="s">
        <v>69</v>
      </c>
      <c r="F99" s="38"/>
      <c r="G99" s="34" t="s">
        <v>69</v>
      </c>
      <c r="H99" s="35"/>
      <c r="I99" s="36"/>
      <c r="J99" s="48"/>
      <c r="K99" s="33" t="s">
        <v>69</v>
      </c>
      <c r="L99" s="39"/>
      <c r="M99" s="33" t="s">
        <v>69</v>
      </c>
      <c r="N99" s="42"/>
      <c r="O99" s="32"/>
      <c r="P99" s="33"/>
      <c r="Q99" s="33"/>
      <c r="R99" s="35"/>
      <c r="S99" s="29"/>
      <c r="T99" s="30"/>
    </row>
    <row r="100" spans="1:20">
      <c r="A100" s="22">
        <v>95</v>
      </c>
      <c r="B100" s="32"/>
      <c r="C100" s="33" t="s">
        <v>69</v>
      </c>
      <c r="D100" s="37"/>
      <c r="E100" s="33" t="s">
        <v>69</v>
      </c>
      <c r="F100" s="38"/>
      <c r="G100" s="34" t="s">
        <v>69</v>
      </c>
      <c r="H100" s="35"/>
      <c r="I100" s="36"/>
      <c r="J100" s="48"/>
      <c r="K100" s="33" t="s">
        <v>69</v>
      </c>
      <c r="L100" s="39"/>
      <c r="M100" s="33" t="s">
        <v>69</v>
      </c>
      <c r="N100" s="42"/>
      <c r="O100" s="32"/>
      <c r="P100" s="33"/>
      <c r="Q100" s="33"/>
      <c r="R100" s="35"/>
      <c r="S100" s="29"/>
      <c r="T100" s="30"/>
    </row>
    <row r="101" spans="1:20">
      <c r="A101" s="22">
        <v>96</v>
      </c>
      <c r="B101" s="32"/>
      <c r="C101" s="33" t="s">
        <v>69</v>
      </c>
      <c r="D101" s="37"/>
      <c r="E101" s="33" t="s">
        <v>69</v>
      </c>
      <c r="F101" s="38"/>
      <c r="G101" s="34" t="s">
        <v>69</v>
      </c>
      <c r="H101" s="35"/>
      <c r="I101" s="36"/>
      <c r="J101" s="48"/>
      <c r="K101" s="33" t="s">
        <v>69</v>
      </c>
      <c r="L101" s="39"/>
      <c r="M101" s="33" t="s">
        <v>69</v>
      </c>
      <c r="N101" s="42"/>
      <c r="O101" s="32"/>
      <c r="P101" s="33"/>
      <c r="Q101" s="33"/>
      <c r="R101" s="35"/>
      <c r="S101" s="29"/>
      <c r="T101" s="30"/>
    </row>
    <row r="102" spans="1:20">
      <c r="A102" s="22">
        <v>97</v>
      </c>
      <c r="B102" s="32"/>
      <c r="C102" s="33" t="s">
        <v>69</v>
      </c>
      <c r="D102" s="37"/>
      <c r="E102" s="33" t="s">
        <v>69</v>
      </c>
      <c r="F102" s="38"/>
      <c r="G102" s="34" t="s">
        <v>69</v>
      </c>
      <c r="H102" s="35"/>
      <c r="I102" s="36"/>
      <c r="J102" s="48"/>
      <c r="K102" s="33" t="s">
        <v>69</v>
      </c>
      <c r="L102" s="39"/>
      <c r="M102" s="33" t="s">
        <v>69</v>
      </c>
      <c r="N102" s="42"/>
      <c r="O102" s="32"/>
      <c r="P102" s="33"/>
      <c r="Q102" s="33"/>
      <c r="R102" s="35"/>
      <c r="S102" s="29"/>
      <c r="T102" s="30"/>
    </row>
    <row r="103" spans="1:20">
      <c r="A103" s="22">
        <v>98</v>
      </c>
      <c r="B103" s="32"/>
      <c r="C103" s="33" t="s">
        <v>69</v>
      </c>
      <c r="D103" s="37"/>
      <c r="E103" s="33" t="s">
        <v>69</v>
      </c>
      <c r="F103" s="38"/>
      <c r="G103" s="34" t="s">
        <v>69</v>
      </c>
      <c r="H103" s="35"/>
      <c r="I103" s="36"/>
      <c r="J103" s="48"/>
      <c r="K103" s="33" t="s">
        <v>69</v>
      </c>
      <c r="L103" s="39"/>
      <c r="M103" s="33" t="s">
        <v>69</v>
      </c>
      <c r="N103" s="42"/>
      <c r="O103" s="32"/>
      <c r="P103" s="33"/>
      <c r="Q103" s="33"/>
      <c r="R103" s="35"/>
      <c r="S103" s="29"/>
      <c r="T103" s="30"/>
    </row>
    <row r="104" spans="1:20">
      <c r="A104" s="22">
        <v>99</v>
      </c>
      <c r="B104" s="32"/>
      <c r="C104" s="33" t="s">
        <v>69</v>
      </c>
      <c r="D104" s="37"/>
      <c r="E104" s="33" t="s">
        <v>69</v>
      </c>
      <c r="F104" s="38"/>
      <c r="G104" s="34" t="s">
        <v>69</v>
      </c>
      <c r="H104" s="35"/>
      <c r="I104" s="36"/>
      <c r="J104" s="48"/>
      <c r="K104" s="33" t="s">
        <v>69</v>
      </c>
      <c r="L104" s="39"/>
      <c r="M104" s="33" t="s">
        <v>69</v>
      </c>
      <c r="N104" s="42"/>
      <c r="O104" s="32"/>
      <c r="P104" s="33"/>
      <c r="Q104" s="33"/>
      <c r="R104" s="35"/>
      <c r="S104" s="29"/>
      <c r="T104" s="30"/>
    </row>
    <row r="105" spans="1:20">
      <c r="A105" s="22">
        <v>100</v>
      </c>
      <c r="B105" s="32"/>
      <c r="C105" s="33" t="s">
        <v>69</v>
      </c>
      <c r="D105" s="37"/>
      <c r="E105" s="33" t="s">
        <v>69</v>
      </c>
      <c r="F105" s="38"/>
      <c r="G105" s="34" t="s">
        <v>69</v>
      </c>
      <c r="H105" s="35"/>
      <c r="I105" s="36"/>
      <c r="J105" s="48"/>
      <c r="K105" s="33" t="s">
        <v>69</v>
      </c>
      <c r="L105" s="39"/>
      <c r="M105" s="33" t="s">
        <v>69</v>
      </c>
      <c r="N105" s="42"/>
      <c r="O105" s="32"/>
      <c r="P105" s="33"/>
      <c r="Q105" s="33"/>
      <c r="R105" s="35"/>
      <c r="S105" s="29"/>
      <c r="T105" s="30"/>
    </row>
    <row r="106" spans="1:20">
      <c r="A106" s="22">
        <v>101</v>
      </c>
      <c r="B106" s="32"/>
      <c r="C106" s="33" t="s">
        <v>69</v>
      </c>
      <c r="D106" s="37"/>
      <c r="E106" s="33" t="s">
        <v>69</v>
      </c>
      <c r="F106" s="38"/>
      <c r="G106" s="34" t="s">
        <v>69</v>
      </c>
      <c r="H106" s="35"/>
      <c r="I106" s="36"/>
      <c r="J106" s="48"/>
      <c r="K106" s="33" t="s">
        <v>69</v>
      </c>
      <c r="L106" s="39"/>
      <c r="M106" s="33" t="s">
        <v>69</v>
      </c>
      <c r="N106" s="42"/>
      <c r="O106" s="32"/>
      <c r="P106" s="33"/>
      <c r="Q106" s="33"/>
      <c r="R106" s="35"/>
      <c r="S106" s="29"/>
      <c r="T106" s="30"/>
    </row>
    <row r="107" spans="1:20">
      <c r="A107" s="22">
        <v>102</v>
      </c>
      <c r="B107" s="32"/>
      <c r="C107" s="33" t="s">
        <v>69</v>
      </c>
      <c r="D107" s="37"/>
      <c r="E107" s="33" t="s">
        <v>69</v>
      </c>
      <c r="F107" s="38"/>
      <c r="G107" s="34" t="s">
        <v>69</v>
      </c>
      <c r="H107" s="35"/>
      <c r="I107" s="36"/>
      <c r="J107" s="48"/>
      <c r="K107" s="33" t="s">
        <v>69</v>
      </c>
      <c r="L107" s="39"/>
      <c r="M107" s="33" t="s">
        <v>69</v>
      </c>
      <c r="N107" s="42"/>
      <c r="O107" s="32"/>
      <c r="P107" s="33"/>
      <c r="Q107" s="33"/>
      <c r="R107" s="35"/>
      <c r="S107" s="29"/>
      <c r="T107" s="30"/>
    </row>
    <row r="108" spans="1:20">
      <c r="A108" s="22">
        <v>103</v>
      </c>
      <c r="B108" s="32"/>
      <c r="C108" s="33" t="s">
        <v>69</v>
      </c>
      <c r="D108" s="37"/>
      <c r="E108" s="33" t="s">
        <v>69</v>
      </c>
      <c r="F108" s="38"/>
      <c r="G108" s="34" t="s">
        <v>69</v>
      </c>
      <c r="H108" s="35"/>
      <c r="I108" s="36"/>
      <c r="J108" s="48"/>
      <c r="K108" s="33" t="s">
        <v>69</v>
      </c>
      <c r="L108" s="39"/>
      <c r="M108" s="33" t="s">
        <v>69</v>
      </c>
      <c r="N108" s="42"/>
      <c r="O108" s="32"/>
      <c r="P108" s="33"/>
      <c r="Q108" s="33"/>
      <c r="R108" s="35"/>
      <c r="S108" s="29"/>
      <c r="T108" s="30"/>
    </row>
    <row r="109" spans="1:20">
      <c r="A109" s="22">
        <v>104</v>
      </c>
      <c r="B109" s="32"/>
      <c r="C109" s="33" t="s">
        <v>69</v>
      </c>
      <c r="D109" s="37"/>
      <c r="E109" s="33" t="s">
        <v>69</v>
      </c>
      <c r="F109" s="38"/>
      <c r="G109" s="34" t="s">
        <v>69</v>
      </c>
      <c r="H109" s="35"/>
      <c r="I109" s="36"/>
      <c r="J109" s="48"/>
      <c r="K109" s="33" t="s">
        <v>69</v>
      </c>
      <c r="L109" s="39"/>
      <c r="M109" s="33" t="s">
        <v>69</v>
      </c>
      <c r="N109" s="42"/>
      <c r="O109" s="32"/>
      <c r="P109" s="33"/>
      <c r="Q109" s="33"/>
      <c r="R109" s="35"/>
      <c r="S109" s="29"/>
      <c r="T109" s="30"/>
    </row>
    <row r="110" spans="1:20">
      <c r="A110" s="22">
        <v>105</v>
      </c>
      <c r="B110" s="32"/>
      <c r="C110" s="33" t="s">
        <v>69</v>
      </c>
      <c r="D110" s="37"/>
      <c r="E110" s="33" t="s">
        <v>69</v>
      </c>
      <c r="F110" s="38"/>
      <c r="G110" s="34" t="s">
        <v>69</v>
      </c>
      <c r="H110" s="35"/>
      <c r="I110" s="36"/>
      <c r="J110" s="48"/>
      <c r="K110" s="33" t="s">
        <v>69</v>
      </c>
      <c r="L110" s="39"/>
      <c r="M110" s="33" t="s">
        <v>69</v>
      </c>
      <c r="N110" s="42"/>
      <c r="O110" s="32"/>
      <c r="P110" s="33"/>
      <c r="Q110" s="33"/>
      <c r="R110" s="35"/>
      <c r="S110" s="29"/>
      <c r="T110" s="30"/>
    </row>
    <row r="111" spans="1:20">
      <c r="A111" s="22">
        <v>106</v>
      </c>
      <c r="B111" s="32"/>
      <c r="C111" s="33" t="s">
        <v>69</v>
      </c>
      <c r="D111" s="37"/>
      <c r="E111" s="33" t="s">
        <v>69</v>
      </c>
      <c r="F111" s="38"/>
      <c r="G111" s="34" t="s">
        <v>69</v>
      </c>
      <c r="H111" s="35"/>
      <c r="I111" s="36"/>
      <c r="J111" s="48"/>
      <c r="K111" s="33" t="s">
        <v>69</v>
      </c>
      <c r="L111" s="39"/>
      <c r="M111" s="33" t="s">
        <v>69</v>
      </c>
      <c r="N111" s="42"/>
      <c r="O111" s="32"/>
      <c r="P111" s="33"/>
      <c r="Q111" s="33"/>
      <c r="R111" s="35"/>
      <c r="S111" s="29"/>
      <c r="T111" s="30"/>
    </row>
    <row r="112" spans="1:20">
      <c r="A112" s="22">
        <v>107</v>
      </c>
      <c r="B112" s="32"/>
      <c r="C112" s="33" t="s">
        <v>69</v>
      </c>
      <c r="D112" s="37"/>
      <c r="E112" s="33" t="s">
        <v>69</v>
      </c>
      <c r="F112" s="38"/>
      <c r="G112" s="34" t="s">
        <v>69</v>
      </c>
      <c r="H112" s="35"/>
      <c r="I112" s="36"/>
      <c r="J112" s="48"/>
      <c r="K112" s="33" t="s">
        <v>69</v>
      </c>
      <c r="L112" s="39"/>
      <c r="M112" s="33" t="s">
        <v>69</v>
      </c>
      <c r="N112" s="42"/>
      <c r="O112" s="32"/>
      <c r="P112" s="33"/>
      <c r="Q112" s="33"/>
      <c r="R112" s="35"/>
      <c r="S112" s="29"/>
      <c r="T112" s="30"/>
    </row>
    <row r="113" spans="1:20">
      <c r="A113" s="22">
        <v>108</v>
      </c>
      <c r="B113" s="32"/>
      <c r="C113" s="33" t="s">
        <v>69</v>
      </c>
      <c r="D113" s="37"/>
      <c r="E113" s="33" t="s">
        <v>69</v>
      </c>
      <c r="F113" s="38"/>
      <c r="G113" s="34" t="s">
        <v>69</v>
      </c>
      <c r="H113" s="35"/>
      <c r="I113" s="36"/>
      <c r="J113" s="48"/>
      <c r="K113" s="33" t="s">
        <v>69</v>
      </c>
      <c r="L113" s="39"/>
      <c r="M113" s="33" t="s">
        <v>69</v>
      </c>
      <c r="N113" s="42"/>
      <c r="O113" s="32"/>
      <c r="P113" s="33"/>
      <c r="Q113" s="33"/>
      <c r="R113" s="35"/>
      <c r="S113" s="29"/>
      <c r="T113" s="30"/>
    </row>
    <row r="114" spans="1:20">
      <c r="A114" s="22">
        <v>109</v>
      </c>
      <c r="B114" s="32"/>
      <c r="C114" s="33" t="s">
        <v>69</v>
      </c>
      <c r="D114" s="37"/>
      <c r="E114" s="33" t="s">
        <v>69</v>
      </c>
      <c r="F114" s="38"/>
      <c r="G114" s="34" t="s">
        <v>69</v>
      </c>
      <c r="H114" s="35"/>
      <c r="I114" s="36"/>
      <c r="J114" s="48"/>
      <c r="K114" s="33" t="s">
        <v>69</v>
      </c>
      <c r="L114" s="39"/>
      <c r="M114" s="33" t="s">
        <v>69</v>
      </c>
      <c r="N114" s="42"/>
      <c r="O114" s="32"/>
      <c r="P114" s="33"/>
      <c r="Q114" s="33"/>
      <c r="R114" s="35"/>
      <c r="S114" s="29"/>
      <c r="T114" s="30"/>
    </row>
    <row r="115" spans="1:20">
      <c r="A115" s="22">
        <v>110</v>
      </c>
      <c r="B115" s="32"/>
      <c r="C115" s="33" t="s">
        <v>69</v>
      </c>
      <c r="D115" s="37"/>
      <c r="E115" s="33" t="s">
        <v>69</v>
      </c>
      <c r="F115" s="38"/>
      <c r="G115" s="34" t="s">
        <v>69</v>
      </c>
      <c r="H115" s="35"/>
      <c r="I115" s="36"/>
      <c r="J115" s="48"/>
      <c r="K115" s="33" t="s">
        <v>69</v>
      </c>
      <c r="L115" s="39"/>
      <c r="M115" s="33" t="s">
        <v>69</v>
      </c>
      <c r="N115" s="42"/>
      <c r="O115" s="32"/>
      <c r="P115" s="33"/>
      <c r="Q115" s="33"/>
      <c r="R115" s="35"/>
      <c r="S115" s="29"/>
      <c r="T115" s="30"/>
    </row>
    <row r="116" spans="1:20">
      <c r="A116" s="22">
        <v>111</v>
      </c>
      <c r="B116" s="32"/>
      <c r="C116" s="33" t="s">
        <v>69</v>
      </c>
      <c r="D116" s="37"/>
      <c r="E116" s="33" t="s">
        <v>69</v>
      </c>
      <c r="F116" s="38"/>
      <c r="G116" s="34" t="s">
        <v>69</v>
      </c>
      <c r="H116" s="35"/>
      <c r="I116" s="36"/>
      <c r="J116" s="48"/>
      <c r="K116" s="33" t="s">
        <v>69</v>
      </c>
      <c r="L116" s="39"/>
      <c r="M116" s="33" t="s">
        <v>69</v>
      </c>
      <c r="N116" s="42"/>
      <c r="O116" s="32"/>
      <c r="P116" s="33"/>
      <c r="Q116" s="33"/>
      <c r="R116" s="35"/>
      <c r="S116" s="29"/>
      <c r="T116" s="30"/>
    </row>
    <row r="117" spans="1:20">
      <c r="A117" s="22">
        <v>112</v>
      </c>
      <c r="B117" s="32"/>
      <c r="C117" s="33" t="s">
        <v>69</v>
      </c>
      <c r="D117" s="37"/>
      <c r="E117" s="33" t="s">
        <v>69</v>
      </c>
      <c r="F117" s="38"/>
      <c r="G117" s="34" t="s">
        <v>69</v>
      </c>
      <c r="H117" s="35"/>
      <c r="I117" s="36"/>
      <c r="J117" s="48"/>
      <c r="K117" s="33" t="s">
        <v>69</v>
      </c>
      <c r="L117" s="39"/>
      <c r="M117" s="33" t="s">
        <v>69</v>
      </c>
      <c r="N117" s="42"/>
      <c r="O117" s="32"/>
      <c r="P117" s="33"/>
      <c r="Q117" s="33"/>
      <c r="R117" s="35"/>
      <c r="S117" s="29"/>
      <c r="T117" s="30"/>
    </row>
    <row r="118" spans="1:20">
      <c r="A118" s="22">
        <v>113</v>
      </c>
      <c r="B118" s="32"/>
      <c r="C118" s="33" t="s">
        <v>69</v>
      </c>
      <c r="D118" s="37"/>
      <c r="E118" s="33" t="s">
        <v>69</v>
      </c>
      <c r="F118" s="38"/>
      <c r="G118" s="34" t="s">
        <v>69</v>
      </c>
      <c r="H118" s="35"/>
      <c r="I118" s="36"/>
      <c r="J118" s="48"/>
      <c r="K118" s="33" t="s">
        <v>69</v>
      </c>
      <c r="L118" s="39"/>
      <c r="M118" s="33" t="s">
        <v>69</v>
      </c>
      <c r="N118" s="42"/>
      <c r="O118" s="32"/>
      <c r="P118" s="33"/>
      <c r="Q118" s="33"/>
      <c r="R118" s="35"/>
      <c r="S118" s="29"/>
      <c r="T118" s="30"/>
    </row>
    <row r="119" spans="1:20">
      <c r="A119" s="22">
        <v>114</v>
      </c>
      <c r="B119" s="32"/>
      <c r="C119" s="33" t="s">
        <v>69</v>
      </c>
      <c r="D119" s="37"/>
      <c r="E119" s="33" t="s">
        <v>69</v>
      </c>
      <c r="F119" s="38"/>
      <c r="G119" s="34" t="s">
        <v>69</v>
      </c>
      <c r="H119" s="35"/>
      <c r="I119" s="36"/>
      <c r="J119" s="48"/>
      <c r="K119" s="33" t="s">
        <v>69</v>
      </c>
      <c r="L119" s="39"/>
      <c r="M119" s="33" t="s">
        <v>69</v>
      </c>
      <c r="N119" s="42"/>
      <c r="O119" s="32"/>
      <c r="P119" s="33"/>
      <c r="Q119" s="33"/>
      <c r="R119" s="35"/>
      <c r="S119" s="29"/>
      <c r="T119" s="30"/>
    </row>
    <row r="120" spans="1:20">
      <c r="A120" s="22">
        <v>115</v>
      </c>
      <c r="B120" s="32"/>
      <c r="C120" s="33" t="s">
        <v>69</v>
      </c>
      <c r="D120" s="37"/>
      <c r="E120" s="33" t="s">
        <v>69</v>
      </c>
      <c r="F120" s="38"/>
      <c r="G120" s="34" t="s">
        <v>69</v>
      </c>
      <c r="H120" s="35"/>
      <c r="I120" s="36"/>
      <c r="J120" s="48"/>
      <c r="K120" s="33" t="s">
        <v>69</v>
      </c>
      <c r="L120" s="39"/>
      <c r="M120" s="33" t="s">
        <v>69</v>
      </c>
      <c r="N120" s="42"/>
      <c r="O120" s="32"/>
      <c r="P120" s="33"/>
      <c r="Q120" s="33"/>
      <c r="R120" s="35"/>
      <c r="S120" s="29"/>
      <c r="T120" s="30"/>
    </row>
    <row r="121" spans="1:20">
      <c r="A121" s="22">
        <v>116</v>
      </c>
      <c r="B121" s="32"/>
      <c r="C121" s="33" t="s">
        <v>69</v>
      </c>
      <c r="D121" s="37"/>
      <c r="E121" s="33" t="s">
        <v>69</v>
      </c>
      <c r="F121" s="38"/>
      <c r="G121" s="34" t="s">
        <v>69</v>
      </c>
      <c r="H121" s="35"/>
      <c r="I121" s="36"/>
      <c r="J121" s="48"/>
      <c r="K121" s="33" t="s">
        <v>69</v>
      </c>
      <c r="L121" s="39"/>
      <c r="M121" s="33" t="s">
        <v>69</v>
      </c>
      <c r="N121" s="42"/>
      <c r="O121" s="32"/>
      <c r="P121" s="33"/>
      <c r="Q121" s="33"/>
      <c r="R121" s="35"/>
      <c r="S121" s="29"/>
      <c r="T121" s="30"/>
    </row>
    <row r="122" spans="1:20">
      <c r="A122" s="22">
        <v>117</v>
      </c>
      <c r="B122" s="32"/>
      <c r="C122" s="33" t="s">
        <v>69</v>
      </c>
      <c r="D122" s="37"/>
      <c r="E122" s="33" t="s">
        <v>69</v>
      </c>
      <c r="F122" s="38"/>
      <c r="G122" s="34" t="s">
        <v>69</v>
      </c>
      <c r="H122" s="35"/>
      <c r="I122" s="36"/>
      <c r="J122" s="48"/>
      <c r="K122" s="33" t="s">
        <v>69</v>
      </c>
      <c r="L122" s="39"/>
      <c r="M122" s="33" t="s">
        <v>69</v>
      </c>
      <c r="N122" s="42"/>
      <c r="O122" s="32"/>
      <c r="P122" s="33"/>
      <c r="Q122" s="33"/>
      <c r="R122" s="35"/>
      <c r="S122" s="29"/>
      <c r="T122" s="30"/>
    </row>
    <row r="123" spans="1:20">
      <c r="A123" s="22">
        <v>118</v>
      </c>
      <c r="B123" s="32"/>
      <c r="C123" s="33" t="s">
        <v>69</v>
      </c>
      <c r="D123" s="37"/>
      <c r="E123" s="33" t="s">
        <v>69</v>
      </c>
      <c r="F123" s="38"/>
      <c r="G123" s="34" t="s">
        <v>69</v>
      </c>
      <c r="H123" s="35"/>
      <c r="I123" s="36"/>
      <c r="J123" s="48"/>
      <c r="K123" s="33" t="s">
        <v>69</v>
      </c>
      <c r="L123" s="39"/>
      <c r="M123" s="33" t="s">
        <v>69</v>
      </c>
      <c r="N123" s="42"/>
      <c r="O123" s="32"/>
      <c r="P123" s="33"/>
      <c r="Q123" s="33"/>
      <c r="R123" s="35"/>
      <c r="S123" s="29"/>
      <c r="T123" s="30"/>
    </row>
    <row r="124" spans="1:20">
      <c r="A124" s="22">
        <v>119</v>
      </c>
      <c r="B124" s="32"/>
      <c r="C124" s="33" t="s">
        <v>69</v>
      </c>
      <c r="D124" s="37"/>
      <c r="E124" s="33" t="s">
        <v>69</v>
      </c>
      <c r="F124" s="38"/>
      <c r="G124" s="34" t="s">
        <v>69</v>
      </c>
      <c r="H124" s="35"/>
      <c r="I124" s="36"/>
      <c r="J124" s="48"/>
      <c r="K124" s="33" t="s">
        <v>69</v>
      </c>
      <c r="L124" s="39"/>
      <c r="M124" s="33" t="s">
        <v>69</v>
      </c>
      <c r="N124" s="42"/>
      <c r="O124" s="32"/>
      <c r="P124" s="33"/>
      <c r="Q124" s="33"/>
      <c r="R124" s="35"/>
      <c r="S124" s="29"/>
      <c r="T124" s="30"/>
    </row>
    <row r="125" spans="1:20">
      <c r="A125" s="22">
        <v>120</v>
      </c>
      <c r="B125" s="32"/>
      <c r="C125" s="33" t="s">
        <v>69</v>
      </c>
      <c r="D125" s="37"/>
      <c r="E125" s="33" t="s">
        <v>69</v>
      </c>
      <c r="F125" s="38"/>
      <c r="G125" s="34" t="s">
        <v>69</v>
      </c>
      <c r="H125" s="35"/>
      <c r="I125" s="36"/>
      <c r="J125" s="48"/>
      <c r="K125" s="33" t="s">
        <v>69</v>
      </c>
      <c r="L125" s="39"/>
      <c r="M125" s="33" t="s">
        <v>69</v>
      </c>
      <c r="N125" s="42"/>
      <c r="O125" s="32"/>
      <c r="P125" s="33"/>
      <c r="Q125" s="33"/>
      <c r="R125" s="35"/>
      <c r="S125" s="29"/>
      <c r="T125" s="30"/>
    </row>
    <row r="126" spans="1:20">
      <c r="A126" s="22">
        <v>121</v>
      </c>
      <c r="B126" s="32"/>
      <c r="C126" s="33" t="s">
        <v>69</v>
      </c>
      <c r="D126" s="37"/>
      <c r="E126" s="33" t="s">
        <v>69</v>
      </c>
      <c r="F126" s="38"/>
      <c r="G126" s="34" t="s">
        <v>69</v>
      </c>
      <c r="H126" s="35"/>
      <c r="I126" s="36"/>
      <c r="J126" s="48"/>
      <c r="K126" s="33" t="s">
        <v>69</v>
      </c>
      <c r="L126" s="39"/>
      <c r="M126" s="33" t="s">
        <v>69</v>
      </c>
      <c r="N126" s="42"/>
      <c r="O126" s="32"/>
      <c r="P126" s="33"/>
      <c r="Q126" s="33"/>
      <c r="R126" s="35"/>
      <c r="S126" s="29"/>
      <c r="T126" s="30"/>
    </row>
    <row r="127" spans="1:20">
      <c r="A127" s="22">
        <v>122</v>
      </c>
      <c r="B127" s="32"/>
      <c r="C127" s="33" t="s">
        <v>69</v>
      </c>
      <c r="D127" s="37"/>
      <c r="E127" s="33" t="s">
        <v>69</v>
      </c>
      <c r="F127" s="38"/>
      <c r="G127" s="34" t="s">
        <v>69</v>
      </c>
      <c r="H127" s="35"/>
      <c r="I127" s="36"/>
      <c r="J127" s="48"/>
      <c r="K127" s="33" t="s">
        <v>69</v>
      </c>
      <c r="L127" s="39"/>
      <c r="M127" s="33" t="s">
        <v>69</v>
      </c>
      <c r="N127" s="42"/>
      <c r="O127" s="32"/>
      <c r="P127" s="33"/>
      <c r="Q127" s="33"/>
      <c r="R127" s="35"/>
      <c r="S127" s="29"/>
      <c r="T127" s="30"/>
    </row>
    <row r="128" spans="1:20">
      <c r="A128" s="22">
        <v>123</v>
      </c>
      <c r="B128" s="32"/>
      <c r="C128" s="33" t="s">
        <v>69</v>
      </c>
      <c r="D128" s="37"/>
      <c r="E128" s="33" t="s">
        <v>69</v>
      </c>
      <c r="F128" s="38"/>
      <c r="G128" s="34" t="s">
        <v>69</v>
      </c>
      <c r="H128" s="35"/>
      <c r="I128" s="36"/>
      <c r="J128" s="48"/>
      <c r="K128" s="33" t="s">
        <v>69</v>
      </c>
      <c r="L128" s="39"/>
      <c r="M128" s="33" t="s">
        <v>69</v>
      </c>
      <c r="N128" s="42"/>
      <c r="O128" s="32"/>
      <c r="P128" s="33"/>
      <c r="Q128" s="33"/>
      <c r="R128" s="35"/>
      <c r="S128" s="29"/>
      <c r="T128" s="30"/>
    </row>
    <row r="129" spans="1:20">
      <c r="A129" s="22">
        <v>124</v>
      </c>
      <c r="B129" s="32"/>
      <c r="C129" s="33" t="s">
        <v>69</v>
      </c>
      <c r="D129" s="37"/>
      <c r="E129" s="33" t="s">
        <v>69</v>
      </c>
      <c r="F129" s="38"/>
      <c r="G129" s="34" t="s">
        <v>69</v>
      </c>
      <c r="H129" s="35"/>
      <c r="I129" s="36"/>
      <c r="J129" s="48"/>
      <c r="K129" s="33" t="s">
        <v>69</v>
      </c>
      <c r="L129" s="39"/>
      <c r="M129" s="33" t="s">
        <v>69</v>
      </c>
      <c r="N129" s="42"/>
      <c r="O129" s="32"/>
      <c r="P129" s="33"/>
      <c r="Q129" s="33"/>
      <c r="R129" s="35"/>
      <c r="S129" s="29"/>
      <c r="T129" s="30"/>
    </row>
    <row r="130" spans="1:20">
      <c r="A130" s="22">
        <v>125</v>
      </c>
      <c r="B130" s="32"/>
      <c r="C130" s="33" t="s">
        <v>69</v>
      </c>
      <c r="D130" s="37"/>
      <c r="E130" s="33" t="s">
        <v>69</v>
      </c>
      <c r="F130" s="38"/>
      <c r="G130" s="34" t="s">
        <v>69</v>
      </c>
      <c r="H130" s="35"/>
      <c r="I130" s="36"/>
      <c r="J130" s="48"/>
      <c r="K130" s="33" t="s">
        <v>69</v>
      </c>
      <c r="L130" s="39"/>
      <c r="M130" s="33" t="s">
        <v>69</v>
      </c>
      <c r="N130" s="42"/>
      <c r="O130" s="32"/>
      <c r="P130" s="33"/>
      <c r="Q130" s="33"/>
      <c r="R130" s="35"/>
      <c r="S130" s="29"/>
      <c r="T130" s="30"/>
    </row>
    <row r="131" spans="1:20">
      <c r="A131" s="22">
        <v>126</v>
      </c>
      <c r="B131" s="32"/>
      <c r="C131" s="33" t="s">
        <v>69</v>
      </c>
      <c r="D131" s="37"/>
      <c r="E131" s="33" t="s">
        <v>69</v>
      </c>
      <c r="F131" s="38"/>
      <c r="G131" s="34" t="s">
        <v>69</v>
      </c>
      <c r="H131" s="35"/>
      <c r="I131" s="36"/>
      <c r="J131" s="48"/>
      <c r="K131" s="33" t="s">
        <v>69</v>
      </c>
      <c r="L131" s="39"/>
      <c r="M131" s="33" t="s">
        <v>69</v>
      </c>
      <c r="N131" s="42"/>
      <c r="O131" s="32"/>
      <c r="P131" s="33"/>
      <c r="Q131" s="33"/>
      <c r="R131" s="35"/>
      <c r="S131" s="29"/>
      <c r="T131" s="30"/>
    </row>
    <row r="132" spans="1:20">
      <c r="A132" s="22">
        <v>127</v>
      </c>
      <c r="B132" s="32"/>
      <c r="C132" s="33" t="s">
        <v>69</v>
      </c>
      <c r="D132" s="37"/>
      <c r="E132" s="33" t="s">
        <v>69</v>
      </c>
      <c r="F132" s="38"/>
      <c r="G132" s="34" t="s">
        <v>69</v>
      </c>
      <c r="H132" s="35"/>
      <c r="I132" s="36"/>
      <c r="J132" s="48"/>
      <c r="K132" s="33" t="s">
        <v>69</v>
      </c>
      <c r="L132" s="39"/>
      <c r="M132" s="33" t="s">
        <v>69</v>
      </c>
      <c r="N132" s="42"/>
      <c r="O132" s="32"/>
      <c r="P132" s="33"/>
      <c r="Q132" s="33"/>
      <c r="R132" s="35"/>
      <c r="S132" s="29"/>
      <c r="T132" s="30"/>
    </row>
    <row r="133" spans="1:20">
      <c r="A133" s="22">
        <v>128</v>
      </c>
      <c r="B133" s="32"/>
      <c r="C133" s="33" t="s">
        <v>69</v>
      </c>
      <c r="D133" s="37"/>
      <c r="E133" s="33" t="s">
        <v>69</v>
      </c>
      <c r="F133" s="38"/>
      <c r="G133" s="34" t="s">
        <v>69</v>
      </c>
      <c r="H133" s="35"/>
      <c r="I133" s="36"/>
      <c r="J133" s="48"/>
      <c r="K133" s="33" t="s">
        <v>69</v>
      </c>
      <c r="L133" s="39"/>
      <c r="M133" s="33" t="s">
        <v>69</v>
      </c>
      <c r="N133" s="42"/>
      <c r="O133" s="32"/>
      <c r="P133" s="33"/>
      <c r="Q133" s="33"/>
      <c r="R133" s="35"/>
      <c r="S133" s="29"/>
      <c r="T133" s="30"/>
    </row>
    <row r="134" spans="1:20">
      <c r="A134" s="22">
        <v>129</v>
      </c>
      <c r="B134" s="32"/>
      <c r="C134" s="33" t="s">
        <v>69</v>
      </c>
      <c r="D134" s="37"/>
      <c r="E134" s="33" t="s">
        <v>69</v>
      </c>
      <c r="F134" s="38"/>
      <c r="G134" s="34" t="s">
        <v>69</v>
      </c>
      <c r="H134" s="35"/>
      <c r="I134" s="36"/>
      <c r="J134" s="48"/>
      <c r="K134" s="33" t="s">
        <v>69</v>
      </c>
      <c r="L134" s="39"/>
      <c r="M134" s="33" t="s">
        <v>69</v>
      </c>
      <c r="N134" s="42"/>
      <c r="O134" s="32"/>
      <c r="P134" s="33"/>
      <c r="Q134" s="33"/>
      <c r="R134" s="35"/>
      <c r="S134" s="29"/>
      <c r="T134" s="30"/>
    </row>
    <row r="135" spans="1:20">
      <c r="A135" s="22">
        <v>130</v>
      </c>
      <c r="B135" s="32"/>
      <c r="C135" s="33" t="s">
        <v>69</v>
      </c>
      <c r="D135" s="37"/>
      <c r="E135" s="33" t="s">
        <v>69</v>
      </c>
      <c r="F135" s="38"/>
      <c r="G135" s="34" t="s">
        <v>69</v>
      </c>
      <c r="H135" s="35"/>
      <c r="I135" s="36"/>
      <c r="J135" s="48"/>
      <c r="K135" s="33" t="s">
        <v>69</v>
      </c>
      <c r="L135" s="39"/>
      <c r="M135" s="33" t="s">
        <v>69</v>
      </c>
      <c r="N135" s="42"/>
      <c r="O135" s="32"/>
      <c r="P135" s="33"/>
      <c r="Q135" s="33"/>
      <c r="R135" s="35"/>
      <c r="S135" s="29"/>
      <c r="T135" s="30"/>
    </row>
    <row r="136" spans="1:20">
      <c r="A136" s="22">
        <v>131</v>
      </c>
      <c r="B136" s="32"/>
      <c r="C136" s="33" t="s">
        <v>69</v>
      </c>
      <c r="D136" s="37"/>
      <c r="E136" s="33" t="s">
        <v>69</v>
      </c>
      <c r="F136" s="38"/>
      <c r="G136" s="34" t="s">
        <v>69</v>
      </c>
      <c r="H136" s="35"/>
      <c r="I136" s="36"/>
      <c r="J136" s="48"/>
      <c r="K136" s="33" t="s">
        <v>69</v>
      </c>
      <c r="L136" s="39"/>
      <c r="M136" s="33" t="s">
        <v>69</v>
      </c>
      <c r="N136" s="42"/>
      <c r="O136" s="32"/>
      <c r="P136" s="33"/>
      <c r="Q136" s="33"/>
      <c r="R136" s="35"/>
      <c r="S136" s="29"/>
      <c r="T136" s="30"/>
    </row>
    <row r="137" spans="1:20">
      <c r="A137" s="22">
        <v>132</v>
      </c>
      <c r="B137" s="32"/>
      <c r="C137" s="33" t="s">
        <v>69</v>
      </c>
      <c r="D137" s="37"/>
      <c r="E137" s="33" t="s">
        <v>69</v>
      </c>
      <c r="F137" s="38"/>
      <c r="G137" s="34" t="s">
        <v>69</v>
      </c>
      <c r="H137" s="35"/>
      <c r="I137" s="36"/>
      <c r="J137" s="48"/>
      <c r="K137" s="33" t="s">
        <v>69</v>
      </c>
      <c r="L137" s="39"/>
      <c r="M137" s="33" t="s">
        <v>69</v>
      </c>
      <c r="N137" s="42"/>
      <c r="O137" s="32"/>
      <c r="P137" s="33"/>
      <c r="Q137" s="33"/>
      <c r="R137" s="35"/>
      <c r="S137" s="29"/>
      <c r="T137" s="30"/>
    </row>
    <row r="138" spans="1:20">
      <c r="A138" s="22">
        <v>133</v>
      </c>
      <c r="B138" s="32"/>
      <c r="C138" s="33" t="s">
        <v>69</v>
      </c>
      <c r="D138" s="37"/>
      <c r="E138" s="33" t="s">
        <v>69</v>
      </c>
      <c r="F138" s="38"/>
      <c r="G138" s="34" t="s">
        <v>69</v>
      </c>
      <c r="H138" s="35"/>
      <c r="I138" s="36"/>
      <c r="J138" s="48"/>
      <c r="K138" s="33" t="s">
        <v>69</v>
      </c>
      <c r="L138" s="39"/>
      <c r="M138" s="33" t="s">
        <v>69</v>
      </c>
      <c r="N138" s="42"/>
      <c r="O138" s="32"/>
      <c r="P138" s="33"/>
      <c r="Q138" s="33"/>
      <c r="R138" s="35"/>
      <c r="S138" s="29"/>
      <c r="T138" s="30"/>
    </row>
    <row r="139" spans="1:20">
      <c r="A139" s="22">
        <v>134</v>
      </c>
      <c r="B139" s="32"/>
      <c r="C139" s="33" t="s">
        <v>69</v>
      </c>
      <c r="D139" s="37"/>
      <c r="E139" s="33" t="s">
        <v>69</v>
      </c>
      <c r="F139" s="38"/>
      <c r="G139" s="34" t="s">
        <v>69</v>
      </c>
      <c r="H139" s="35"/>
      <c r="I139" s="36"/>
      <c r="J139" s="48"/>
      <c r="K139" s="33" t="s">
        <v>69</v>
      </c>
      <c r="L139" s="39"/>
      <c r="M139" s="33" t="s">
        <v>69</v>
      </c>
      <c r="N139" s="42"/>
      <c r="O139" s="32"/>
      <c r="P139" s="33"/>
      <c r="Q139" s="33"/>
      <c r="R139" s="35"/>
      <c r="S139" s="29"/>
      <c r="T139" s="30"/>
    </row>
    <row r="140" spans="1:20">
      <c r="A140" s="22">
        <v>135</v>
      </c>
      <c r="B140" s="32"/>
      <c r="C140" s="33" t="s">
        <v>69</v>
      </c>
      <c r="D140" s="37"/>
      <c r="E140" s="33" t="s">
        <v>69</v>
      </c>
      <c r="F140" s="38"/>
      <c r="G140" s="34" t="s">
        <v>69</v>
      </c>
      <c r="H140" s="35"/>
      <c r="I140" s="36"/>
      <c r="J140" s="48"/>
      <c r="K140" s="33" t="s">
        <v>69</v>
      </c>
      <c r="L140" s="39"/>
      <c r="M140" s="33" t="s">
        <v>69</v>
      </c>
      <c r="N140" s="42"/>
      <c r="O140" s="32"/>
      <c r="P140" s="33"/>
      <c r="Q140" s="33"/>
      <c r="R140" s="35"/>
      <c r="S140" s="29"/>
      <c r="T140" s="30"/>
    </row>
    <row r="141" spans="1:20">
      <c r="A141" s="22">
        <v>136</v>
      </c>
      <c r="B141" s="32"/>
      <c r="C141" s="33" t="s">
        <v>69</v>
      </c>
      <c r="D141" s="37"/>
      <c r="E141" s="33" t="s">
        <v>69</v>
      </c>
      <c r="F141" s="38"/>
      <c r="G141" s="34" t="s">
        <v>69</v>
      </c>
      <c r="H141" s="35"/>
      <c r="I141" s="36"/>
      <c r="J141" s="48"/>
      <c r="K141" s="33" t="s">
        <v>69</v>
      </c>
      <c r="L141" s="39"/>
      <c r="M141" s="33" t="s">
        <v>69</v>
      </c>
      <c r="N141" s="42"/>
      <c r="O141" s="32"/>
      <c r="P141" s="33"/>
      <c r="Q141" s="33"/>
      <c r="R141" s="35"/>
      <c r="S141" s="29"/>
      <c r="T141" s="30"/>
    </row>
    <row r="142" spans="1:20">
      <c r="A142" s="22">
        <v>137</v>
      </c>
      <c r="B142" s="32"/>
      <c r="C142" s="33" t="s">
        <v>69</v>
      </c>
      <c r="D142" s="37"/>
      <c r="E142" s="33" t="s">
        <v>69</v>
      </c>
      <c r="F142" s="38"/>
      <c r="G142" s="34" t="s">
        <v>69</v>
      </c>
      <c r="H142" s="35"/>
      <c r="I142" s="36"/>
      <c r="J142" s="48"/>
      <c r="K142" s="33" t="s">
        <v>69</v>
      </c>
      <c r="L142" s="39"/>
      <c r="M142" s="33" t="s">
        <v>69</v>
      </c>
      <c r="N142" s="42"/>
      <c r="O142" s="32"/>
      <c r="P142" s="33"/>
      <c r="Q142" s="33"/>
      <c r="R142" s="35"/>
      <c r="S142" s="29"/>
      <c r="T142" s="30"/>
    </row>
    <row r="143" spans="1:20">
      <c r="A143" s="22">
        <v>138</v>
      </c>
      <c r="B143" s="32"/>
      <c r="C143" s="33" t="s">
        <v>69</v>
      </c>
      <c r="D143" s="37"/>
      <c r="E143" s="33" t="s">
        <v>69</v>
      </c>
      <c r="F143" s="38"/>
      <c r="G143" s="34" t="s">
        <v>69</v>
      </c>
      <c r="H143" s="35"/>
      <c r="I143" s="36"/>
      <c r="J143" s="48"/>
      <c r="K143" s="33" t="s">
        <v>69</v>
      </c>
      <c r="L143" s="39"/>
      <c r="M143" s="33" t="s">
        <v>69</v>
      </c>
      <c r="N143" s="42"/>
      <c r="O143" s="32"/>
      <c r="P143" s="33"/>
      <c r="Q143" s="33"/>
      <c r="R143" s="35"/>
      <c r="S143" s="29"/>
      <c r="T143" s="30"/>
    </row>
    <row r="144" spans="1:20">
      <c r="A144" s="22">
        <v>139</v>
      </c>
      <c r="B144" s="32"/>
      <c r="C144" s="33" t="s">
        <v>69</v>
      </c>
      <c r="D144" s="37"/>
      <c r="E144" s="33" t="s">
        <v>69</v>
      </c>
      <c r="F144" s="38"/>
      <c r="G144" s="34" t="s">
        <v>69</v>
      </c>
      <c r="H144" s="35"/>
      <c r="I144" s="36"/>
      <c r="J144" s="48"/>
      <c r="K144" s="33" t="s">
        <v>69</v>
      </c>
      <c r="L144" s="39"/>
      <c r="M144" s="33" t="s">
        <v>69</v>
      </c>
      <c r="N144" s="42"/>
      <c r="O144" s="32"/>
      <c r="P144" s="33"/>
      <c r="Q144" s="33"/>
      <c r="R144" s="35"/>
      <c r="S144" s="29"/>
      <c r="T144" s="30"/>
    </row>
    <row r="145" spans="1:20">
      <c r="A145" s="22">
        <v>140</v>
      </c>
      <c r="B145" s="32"/>
      <c r="C145" s="33" t="s">
        <v>69</v>
      </c>
      <c r="D145" s="37"/>
      <c r="E145" s="33" t="s">
        <v>69</v>
      </c>
      <c r="F145" s="38"/>
      <c r="G145" s="34" t="s">
        <v>69</v>
      </c>
      <c r="H145" s="35"/>
      <c r="I145" s="36"/>
      <c r="J145" s="48"/>
      <c r="K145" s="33" t="s">
        <v>69</v>
      </c>
      <c r="L145" s="39"/>
      <c r="M145" s="33" t="s">
        <v>69</v>
      </c>
      <c r="N145" s="42"/>
      <c r="O145" s="32"/>
      <c r="P145" s="33"/>
      <c r="Q145" s="33"/>
      <c r="R145" s="35"/>
      <c r="S145" s="29"/>
      <c r="T145" s="30"/>
    </row>
    <row r="146" spans="1:20">
      <c r="A146" s="22">
        <v>141</v>
      </c>
      <c r="B146" s="32"/>
      <c r="C146" s="33" t="s">
        <v>69</v>
      </c>
      <c r="D146" s="37"/>
      <c r="E146" s="33" t="s">
        <v>69</v>
      </c>
      <c r="F146" s="38"/>
      <c r="G146" s="34" t="s">
        <v>69</v>
      </c>
      <c r="H146" s="35"/>
      <c r="I146" s="36"/>
      <c r="J146" s="48"/>
      <c r="K146" s="33" t="s">
        <v>69</v>
      </c>
      <c r="L146" s="39"/>
      <c r="M146" s="33" t="s">
        <v>69</v>
      </c>
      <c r="N146" s="42"/>
      <c r="O146" s="32"/>
      <c r="P146" s="33"/>
      <c r="Q146" s="33"/>
      <c r="R146" s="35"/>
      <c r="S146" s="29"/>
      <c r="T146" s="30"/>
    </row>
    <row r="147" spans="1:20">
      <c r="A147" s="22">
        <v>142</v>
      </c>
      <c r="B147" s="32"/>
      <c r="C147" s="33" t="s">
        <v>69</v>
      </c>
      <c r="D147" s="37"/>
      <c r="E147" s="33" t="s">
        <v>69</v>
      </c>
      <c r="F147" s="38"/>
      <c r="G147" s="34" t="s">
        <v>69</v>
      </c>
      <c r="H147" s="35"/>
      <c r="I147" s="36"/>
      <c r="J147" s="48"/>
      <c r="K147" s="33" t="s">
        <v>69</v>
      </c>
      <c r="L147" s="39"/>
      <c r="M147" s="33" t="s">
        <v>69</v>
      </c>
      <c r="N147" s="42"/>
      <c r="O147" s="32"/>
      <c r="P147" s="33"/>
      <c r="Q147" s="33"/>
      <c r="R147" s="35"/>
      <c r="S147" s="29"/>
      <c r="T147" s="30"/>
    </row>
    <row r="148" spans="1:20">
      <c r="A148" s="22">
        <v>143</v>
      </c>
      <c r="B148" s="32"/>
      <c r="C148" s="33" t="s">
        <v>69</v>
      </c>
      <c r="D148" s="37"/>
      <c r="E148" s="33" t="s">
        <v>69</v>
      </c>
      <c r="F148" s="38"/>
      <c r="G148" s="34" t="s">
        <v>69</v>
      </c>
      <c r="H148" s="35"/>
      <c r="I148" s="36"/>
      <c r="J148" s="48"/>
      <c r="K148" s="33" t="s">
        <v>69</v>
      </c>
      <c r="L148" s="39"/>
      <c r="M148" s="33" t="s">
        <v>69</v>
      </c>
      <c r="N148" s="42"/>
      <c r="O148" s="32"/>
      <c r="P148" s="33"/>
      <c r="Q148" s="33"/>
      <c r="R148" s="35"/>
      <c r="S148" s="29"/>
      <c r="T148" s="30"/>
    </row>
    <row r="149" spans="1:20">
      <c r="A149" s="22">
        <v>144</v>
      </c>
      <c r="B149" s="32"/>
      <c r="C149" s="33" t="s">
        <v>69</v>
      </c>
      <c r="D149" s="37"/>
      <c r="E149" s="33" t="s">
        <v>69</v>
      </c>
      <c r="F149" s="38"/>
      <c r="G149" s="34" t="s">
        <v>69</v>
      </c>
      <c r="H149" s="35"/>
      <c r="I149" s="36"/>
      <c r="J149" s="48"/>
      <c r="K149" s="33" t="s">
        <v>69</v>
      </c>
      <c r="L149" s="39"/>
      <c r="M149" s="33" t="s">
        <v>69</v>
      </c>
      <c r="N149" s="42"/>
      <c r="O149" s="32"/>
      <c r="P149" s="33"/>
      <c r="Q149" s="33"/>
      <c r="R149" s="35"/>
      <c r="S149" s="29"/>
      <c r="T149" s="30"/>
    </row>
    <row r="150" spans="1:20">
      <c r="A150" s="22">
        <v>145</v>
      </c>
      <c r="B150" s="32"/>
      <c r="C150" s="33" t="s">
        <v>69</v>
      </c>
      <c r="D150" s="37"/>
      <c r="E150" s="33" t="s">
        <v>69</v>
      </c>
      <c r="F150" s="38"/>
      <c r="G150" s="34" t="s">
        <v>69</v>
      </c>
      <c r="H150" s="35"/>
      <c r="I150" s="36"/>
      <c r="J150" s="48"/>
      <c r="K150" s="33" t="s">
        <v>69</v>
      </c>
      <c r="L150" s="39"/>
      <c r="M150" s="33" t="s">
        <v>69</v>
      </c>
      <c r="N150" s="42"/>
      <c r="O150" s="32"/>
      <c r="P150" s="33"/>
      <c r="Q150" s="33"/>
      <c r="R150" s="35"/>
      <c r="S150" s="29"/>
      <c r="T150" s="30"/>
    </row>
    <row r="151" spans="1:20">
      <c r="A151" s="22">
        <v>146</v>
      </c>
      <c r="B151" s="32"/>
      <c r="C151" s="33" t="s">
        <v>69</v>
      </c>
      <c r="D151" s="37"/>
      <c r="E151" s="33" t="s">
        <v>69</v>
      </c>
      <c r="F151" s="38"/>
      <c r="G151" s="34" t="s">
        <v>69</v>
      </c>
      <c r="H151" s="35"/>
      <c r="I151" s="36"/>
      <c r="J151" s="48"/>
      <c r="K151" s="33" t="s">
        <v>69</v>
      </c>
      <c r="L151" s="39"/>
      <c r="M151" s="33" t="s">
        <v>69</v>
      </c>
      <c r="N151" s="42"/>
      <c r="O151" s="32"/>
      <c r="P151" s="33"/>
      <c r="Q151" s="33"/>
      <c r="R151" s="35"/>
      <c r="S151" s="29"/>
      <c r="T151" s="30"/>
    </row>
    <row r="152" spans="1:20">
      <c r="A152" s="22">
        <v>147</v>
      </c>
      <c r="B152" s="32"/>
      <c r="C152" s="33" t="s">
        <v>69</v>
      </c>
      <c r="D152" s="37"/>
      <c r="E152" s="33" t="s">
        <v>69</v>
      </c>
      <c r="F152" s="38"/>
      <c r="G152" s="34" t="s">
        <v>69</v>
      </c>
      <c r="H152" s="35"/>
      <c r="I152" s="36"/>
      <c r="J152" s="48"/>
      <c r="K152" s="33" t="s">
        <v>69</v>
      </c>
      <c r="L152" s="39"/>
      <c r="M152" s="33" t="s">
        <v>69</v>
      </c>
      <c r="N152" s="42"/>
      <c r="O152" s="32"/>
      <c r="P152" s="33"/>
      <c r="Q152" s="33"/>
      <c r="R152" s="35"/>
      <c r="S152" s="29"/>
      <c r="T152" s="30"/>
    </row>
    <row r="153" spans="1:20">
      <c r="A153" s="22">
        <v>148</v>
      </c>
      <c r="B153" s="32"/>
      <c r="C153" s="33" t="s">
        <v>69</v>
      </c>
      <c r="D153" s="37"/>
      <c r="E153" s="33" t="s">
        <v>69</v>
      </c>
      <c r="F153" s="38"/>
      <c r="G153" s="34" t="s">
        <v>69</v>
      </c>
      <c r="H153" s="35"/>
      <c r="I153" s="36"/>
      <c r="J153" s="48"/>
      <c r="K153" s="33" t="s">
        <v>69</v>
      </c>
      <c r="L153" s="39"/>
      <c r="M153" s="33" t="s">
        <v>69</v>
      </c>
      <c r="N153" s="42"/>
      <c r="O153" s="32"/>
      <c r="P153" s="33"/>
      <c r="Q153" s="33"/>
      <c r="R153" s="35"/>
      <c r="S153" s="29"/>
      <c r="T153" s="30"/>
    </row>
    <row r="154" spans="1:20">
      <c r="A154" s="22">
        <v>149</v>
      </c>
      <c r="B154" s="32"/>
      <c r="C154" s="33" t="s">
        <v>69</v>
      </c>
      <c r="D154" s="37"/>
      <c r="E154" s="33" t="s">
        <v>69</v>
      </c>
      <c r="F154" s="38"/>
      <c r="G154" s="34" t="s">
        <v>69</v>
      </c>
      <c r="H154" s="35"/>
      <c r="I154" s="36"/>
      <c r="J154" s="48"/>
      <c r="K154" s="33" t="s">
        <v>69</v>
      </c>
      <c r="L154" s="39"/>
      <c r="M154" s="33" t="s">
        <v>69</v>
      </c>
      <c r="N154" s="42"/>
      <c r="O154" s="32"/>
      <c r="P154" s="33"/>
      <c r="Q154" s="33"/>
      <c r="R154" s="35"/>
      <c r="S154" s="29"/>
      <c r="T154" s="30"/>
    </row>
    <row r="155" spans="1:20">
      <c r="A155" s="22">
        <v>150</v>
      </c>
      <c r="B155" s="32"/>
      <c r="C155" s="33" t="s">
        <v>69</v>
      </c>
      <c r="D155" s="37"/>
      <c r="E155" s="33" t="s">
        <v>69</v>
      </c>
      <c r="F155" s="38"/>
      <c r="G155" s="34" t="s">
        <v>69</v>
      </c>
      <c r="H155" s="35"/>
      <c r="I155" s="36"/>
      <c r="J155" s="48"/>
      <c r="K155" s="33" t="s">
        <v>69</v>
      </c>
      <c r="L155" s="39"/>
      <c r="M155" s="33" t="s">
        <v>69</v>
      </c>
      <c r="N155" s="42"/>
      <c r="O155" s="32"/>
      <c r="P155" s="33"/>
      <c r="Q155" s="33"/>
      <c r="R155" s="35"/>
      <c r="S155" s="29"/>
      <c r="T155" s="30"/>
    </row>
    <row r="156" spans="1:20">
      <c r="A156" s="22">
        <v>151</v>
      </c>
      <c r="B156" s="32"/>
      <c r="C156" s="33" t="s">
        <v>69</v>
      </c>
      <c r="D156" s="37"/>
      <c r="E156" s="33" t="s">
        <v>69</v>
      </c>
      <c r="F156" s="38"/>
      <c r="G156" s="34" t="s">
        <v>69</v>
      </c>
      <c r="H156" s="35"/>
      <c r="I156" s="36"/>
      <c r="J156" s="48"/>
      <c r="K156" s="33" t="s">
        <v>69</v>
      </c>
      <c r="L156" s="39"/>
      <c r="M156" s="33" t="s">
        <v>69</v>
      </c>
      <c r="N156" s="42"/>
      <c r="O156" s="32"/>
      <c r="P156" s="33"/>
      <c r="Q156" s="33"/>
      <c r="R156" s="35"/>
      <c r="S156" s="29"/>
      <c r="T156" s="30"/>
    </row>
    <row r="157" spans="1:20">
      <c r="A157" s="22">
        <v>152</v>
      </c>
      <c r="B157" s="32"/>
      <c r="C157" s="33" t="s">
        <v>69</v>
      </c>
      <c r="D157" s="37"/>
      <c r="E157" s="33" t="s">
        <v>69</v>
      </c>
      <c r="F157" s="38"/>
      <c r="G157" s="34" t="s">
        <v>69</v>
      </c>
      <c r="H157" s="35"/>
      <c r="I157" s="36"/>
      <c r="J157" s="48"/>
      <c r="K157" s="33" t="s">
        <v>69</v>
      </c>
      <c r="L157" s="39"/>
      <c r="M157" s="33" t="s">
        <v>69</v>
      </c>
      <c r="N157" s="42"/>
      <c r="O157" s="32"/>
      <c r="P157" s="33"/>
      <c r="Q157" s="33"/>
      <c r="R157" s="35"/>
      <c r="S157" s="29"/>
      <c r="T157" s="30"/>
    </row>
    <row r="158" spans="1:20">
      <c r="A158" s="22">
        <v>153</v>
      </c>
      <c r="B158" s="32"/>
      <c r="C158" s="33" t="s">
        <v>69</v>
      </c>
      <c r="D158" s="37"/>
      <c r="E158" s="33" t="s">
        <v>69</v>
      </c>
      <c r="F158" s="38"/>
      <c r="G158" s="34" t="s">
        <v>69</v>
      </c>
      <c r="H158" s="35"/>
      <c r="I158" s="36"/>
      <c r="J158" s="48"/>
      <c r="K158" s="33" t="s">
        <v>69</v>
      </c>
      <c r="L158" s="39"/>
      <c r="M158" s="33" t="s">
        <v>69</v>
      </c>
      <c r="N158" s="42"/>
      <c r="O158" s="32"/>
      <c r="P158" s="33"/>
      <c r="Q158" s="33"/>
      <c r="R158" s="35"/>
      <c r="S158" s="29"/>
      <c r="T158" s="30"/>
    </row>
    <row r="159" spans="1:20">
      <c r="A159" s="22">
        <v>154</v>
      </c>
      <c r="B159" s="32"/>
      <c r="C159" s="33" t="s">
        <v>69</v>
      </c>
      <c r="D159" s="37"/>
      <c r="E159" s="33" t="s">
        <v>69</v>
      </c>
      <c r="F159" s="38"/>
      <c r="G159" s="34" t="s">
        <v>69</v>
      </c>
      <c r="H159" s="35"/>
      <c r="I159" s="36"/>
      <c r="J159" s="48"/>
      <c r="K159" s="33" t="s">
        <v>69</v>
      </c>
      <c r="L159" s="39"/>
      <c r="M159" s="33" t="s">
        <v>69</v>
      </c>
      <c r="N159" s="42"/>
      <c r="O159" s="32"/>
      <c r="P159" s="33"/>
      <c r="Q159" s="33"/>
      <c r="R159" s="35"/>
      <c r="S159" s="29"/>
      <c r="T159" s="30"/>
    </row>
    <row r="160" spans="1:20">
      <c r="A160" s="22">
        <v>155</v>
      </c>
      <c r="B160" s="32"/>
      <c r="C160" s="33" t="s">
        <v>69</v>
      </c>
      <c r="D160" s="37"/>
      <c r="E160" s="33" t="s">
        <v>69</v>
      </c>
      <c r="F160" s="38"/>
      <c r="G160" s="34" t="s">
        <v>69</v>
      </c>
      <c r="H160" s="35"/>
      <c r="I160" s="36"/>
      <c r="J160" s="48"/>
      <c r="K160" s="33" t="s">
        <v>69</v>
      </c>
      <c r="L160" s="39"/>
      <c r="M160" s="33" t="s">
        <v>69</v>
      </c>
      <c r="N160" s="42"/>
      <c r="O160" s="32"/>
      <c r="P160" s="33"/>
      <c r="Q160" s="33"/>
      <c r="R160" s="35"/>
      <c r="S160" s="29"/>
      <c r="T160" s="30"/>
    </row>
    <row r="161" spans="1:20">
      <c r="A161" s="22">
        <v>156</v>
      </c>
      <c r="B161" s="32"/>
      <c r="C161" s="33" t="s">
        <v>69</v>
      </c>
      <c r="D161" s="37"/>
      <c r="E161" s="33" t="s">
        <v>69</v>
      </c>
      <c r="F161" s="38"/>
      <c r="G161" s="34" t="s">
        <v>69</v>
      </c>
      <c r="H161" s="35"/>
      <c r="I161" s="36"/>
      <c r="J161" s="48"/>
      <c r="K161" s="33" t="s">
        <v>69</v>
      </c>
      <c r="L161" s="39"/>
      <c r="M161" s="33" t="s">
        <v>69</v>
      </c>
      <c r="N161" s="42"/>
      <c r="O161" s="32"/>
      <c r="P161" s="33"/>
      <c r="Q161" s="33"/>
      <c r="R161" s="35"/>
      <c r="S161" s="29"/>
      <c r="T161" s="30"/>
    </row>
    <row r="162" spans="1:20">
      <c r="A162" s="22">
        <v>157</v>
      </c>
      <c r="B162" s="32"/>
      <c r="C162" s="33" t="s">
        <v>69</v>
      </c>
      <c r="D162" s="37"/>
      <c r="E162" s="33" t="s">
        <v>69</v>
      </c>
      <c r="F162" s="38"/>
      <c r="G162" s="34" t="s">
        <v>69</v>
      </c>
      <c r="H162" s="35"/>
      <c r="I162" s="36"/>
      <c r="J162" s="48"/>
      <c r="K162" s="33" t="s">
        <v>69</v>
      </c>
      <c r="L162" s="39"/>
      <c r="M162" s="33" t="s">
        <v>69</v>
      </c>
      <c r="N162" s="42"/>
      <c r="O162" s="32"/>
      <c r="P162" s="33"/>
      <c r="Q162" s="33"/>
      <c r="R162" s="35"/>
      <c r="S162" s="29"/>
      <c r="T162" s="30"/>
    </row>
    <row r="163" spans="1:20">
      <c r="A163" s="22">
        <v>158</v>
      </c>
      <c r="B163" s="32"/>
      <c r="C163" s="33" t="s">
        <v>69</v>
      </c>
      <c r="D163" s="37"/>
      <c r="E163" s="33" t="s">
        <v>69</v>
      </c>
      <c r="F163" s="38"/>
      <c r="G163" s="34" t="s">
        <v>69</v>
      </c>
      <c r="H163" s="35"/>
      <c r="I163" s="36"/>
      <c r="J163" s="48"/>
      <c r="K163" s="33" t="s">
        <v>69</v>
      </c>
      <c r="L163" s="39"/>
      <c r="M163" s="33" t="s">
        <v>69</v>
      </c>
      <c r="N163" s="42"/>
      <c r="O163" s="32"/>
      <c r="P163" s="33"/>
      <c r="Q163" s="33"/>
      <c r="R163" s="35"/>
      <c r="S163" s="29"/>
      <c r="T163" s="30"/>
    </row>
    <row r="164" spans="1:20">
      <c r="A164" s="22">
        <v>159</v>
      </c>
      <c r="B164" s="32"/>
      <c r="C164" s="33" t="s">
        <v>69</v>
      </c>
      <c r="D164" s="37"/>
      <c r="E164" s="33" t="s">
        <v>69</v>
      </c>
      <c r="F164" s="38"/>
      <c r="G164" s="34" t="s">
        <v>69</v>
      </c>
      <c r="H164" s="35"/>
      <c r="I164" s="36"/>
      <c r="J164" s="48"/>
      <c r="K164" s="33" t="s">
        <v>69</v>
      </c>
      <c r="L164" s="39"/>
      <c r="M164" s="33" t="s">
        <v>69</v>
      </c>
      <c r="N164" s="42"/>
      <c r="O164" s="32"/>
      <c r="P164" s="33"/>
      <c r="Q164" s="33"/>
      <c r="R164" s="35"/>
      <c r="S164" s="29"/>
      <c r="T164" s="30"/>
    </row>
    <row r="165" spans="1:20">
      <c r="A165" s="22">
        <v>160</v>
      </c>
      <c r="B165" s="32"/>
      <c r="C165" s="33" t="s">
        <v>69</v>
      </c>
      <c r="D165" s="37"/>
      <c r="E165" s="33" t="s">
        <v>69</v>
      </c>
      <c r="F165" s="38"/>
      <c r="G165" s="34" t="s">
        <v>69</v>
      </c>
      <c r="H165" s="35"/>
      <c r="I165" s="36"/>
      <c r="J165" s="48"/>
      <c r="K165" s="33" t="s">
        <v>69</v>
      </c>
      <c r="L165" s="39"/>
      <c r="M165" s="33" t="s">
        <v>69</v>
      </c>
      <c r="N165" s="42"/>
      <c r="O165" s="32"/>
      <c r="P165" s="33"/>
      <c r="Q165" s="33"/>
      <c r="R165" s="35"/>
      <c r="S165" s="29"/>
      <c r="T165" s="30"/>
    </row>
    <row r="166" spans="1:20">
      <c r="A166" s="22">
        <v>161</v>
      </c>
      <c r="B166" s="32"/>
      <c r="C166" s="33" t="s">
        <v>69</v>
      </c>
      <c r="D166" s="37"/>
      <c r="E166" s="33" t="s">
        <v>69</v>
      </c>
      <c r="F166" s="38"/>
      <c r="G166" s="34" t="s">
        <v>69</v>
      </c>
      <c r="H166" s="35"/>
      <c r="I166" s="36"/>
      <c r="J166" s="48"/>
      <c r="K166" s="33" t="s">
        <v>69</v>
      </c>
      <c r="L166" s="39"/>
      <c r="M166" s="33" t="s">
        <v>69</v>
      </c>
      <c r="N166" s="42"/>
      <c r="O166" s="32"/>
      <c r="P166" s="33"/>
      <c r="Q166" s="33"/>
      <c r="R166" s="35"/>
      <c r="S166" s="29"/>
      <c r="T166" s="30"/>
    </row>
    <row r="167" spans="1:20">
      <c r="A167" s="22">
        <v>162</v>
      </c>
      <c r="B167" s="32"/>
      <c r="C167" s="33" t="s">
        <v>69</v>
      </c>
      <c r="D167" s="37"/>
      <c r="E167" s="33" t="s">
        <v>69</v>
      </c>
      <c r="F167" s="38"/>
      <c r="G167" s="34" t="s">
        <v>69</v>
      </c>
      <c r="H167" s="35"/>
      <c r="I167" s="36"/>
      <c r="J167" s="48"/>
      <c r="K167" s="33" t="s">
        <v>69</v>
      </c>
      <c r="L167" s="39"/>
      <c r="M167" s="33" t="s">
        <v>69</v>
      </c>
      <c r="N167" s="42"/>
      <c r="O167" s="32"/>
      <c r="P167" s="33"/>
      <c r="Q167" s="33"/>
      <c r="R167" s="35"/>
      <c r="S167" s="29"/>
      <c r="T167" s="30"/>
    </row>
    <row r="168" spans="1:20">
      <c r="A168" s="22">
        <v>163</v>
      </c>
      <c r="B168" s="32"/>
      <c r="C168" s="33" t="s">
        <v>69</v>
      </c>
      <c r="D168" s="37"/>
      <c r="E168" s="33" t="s">
        <v>69</v>
      </c>
      <c r="F168" s="38"/>
      <c r="G168" s="34" t="s">
        <v>69</v>
      </c>
      <c r="H168" s="35"/>
      <c r="I168" s="36"/>
      <c r="J168" s="48"/>
      <c r="K168" s="33" t="s">
        <v>69</v>
      </c>
      <c r="L168" s="39"/>
      <c r="M168" s="33" t="s">
        <v>69</v>
      </c>
      <c r="N168" s="42"/>
      <c r="O168" s="32"/>
      <c r="P168" s="33"/>
      <c r="Q168" s="33"/>
      <c r="R168" s="35"/>
      <c r="S168" s="29"/>
      <c r="T168" s="30"/>
    </row>
    <row r="169" spans="1:20">
      <c r="A169" s="22">
        <v>164</v>
      </c>
      <c r="B169" s="32"/>
      <c r="C169" s="33" t="s">
        <v>69</v>
      </c>
      <c r="D169" s="37"/>
      <c r="E169" s="33" t="s">
        <v>69</v>
      </c>
      <c r="F169" s="38"/>
      <c r="G169" s="34" t="s">
        <v>69</v>
      </c>
      <c r="H169" s="35"/>
      <c r="I169" s="36"/>
      <c r="J169" s="48"/>
      <c r="K169" s="33" t="s">
        <v>69</v>
      </c>
      <c r="L169" s="39"/>
      <c r="M169" s="33" t="s">
        <v>69</v>
      </c>
      <c r="N169" s="42"/>
      <c r="O169" s="32"/>
      <c r="P169" s="33"/>
      <c r="Q169" s="33"/>
      <c r="R169" s="35"/>
      <c r="S169" s="29"/>
      <c r="T169" s="30"/>
    </row>
    <row r="170" spans="1:20">
      <c r="A170" s="22">
        <v>165</v>
      </c>
      <c r="B170" s="32"/>
      <c r="C170" s="33" t="s">
        <v>69</v>
      </c>
      <c r="D170" s="37"/>
      <c r="E170" s="33" t="s">
        <v>69</v>
      </c>
      <c r="F170" s="38"/>
      <c r="G170" s="34" t="s">
        <v>69</v>
      </c>
      <c r="H170" s="35"/>
      <c r="I170" s="36"/>
      <c r="J170" s="48"/>
      <c r="K170" s="33" t="s">
        <v>69</v>
      </c>
      <c r="L170" s="39"/>
      <c r="M170" s="33" t="s">
        <v>69</v>
      </c>
      <c r="N170" s="42"/>
      <c r="O170" s="32"/>
      <c r="P170" s="33"/>
      <c r="Q170" s="33"/>
      <c r="R170" s="35"/>
      <c r="S170" s="29"/>
      <c r="T170" s="30"/>
    </row>
    <row r="171" spans="1:20">
      <c r="A171" s="22">
        <v>166</v>
      </c>
      <c r="B171" s="32"/>
      <c r="C171" s="33" t="s">
        <v>69</v>
      </c>
      <c r="D171" s="37"/>
      <c r="E171" s="33" t="s">
        <v>69</v>
      </c>
      <c r="F171" s="38"/>
      <c r="G171" s="34" t="s">
        <v>69</v>
      </c>
      <c r="H171" s="35"/>
      <c r="I171" s="36"/>
      <c r="J171" s="48"/>
      <c r="K171" s="33" t="s">
        <v>69</v>
      </c>
      <c r="L171" s="39"/>
      <c r="M171" s="33" t="s">
        <v>69</v>
      </c>
      <c r="N171" s="42"/>
      <c r="O171" s="32"/>
      <c r="P171" s="33"/>
      <c r="Q171" s="33"/>
      <c r="R171" s="35"/>
      <c r="S171" s="29"/>
      <c r="T171" s="30"/>
    </row>
    <row r="172" spans="1:20">
      <c r="A172" s="22">
        <v>167</v>
      </c>
      <c r="B172" s="32"/>
      <c r="C172" s="33" t="s">
        <v>69</v>
      </c>
      <c r="D172" s="37"/>
      <c r="E172" s="33" t="s">
        <v>69</v>
      </c>
      <c r="F172" s="38"/>
      <c r="G172" s="34" t="s">
        <v>69</v>
      </c>
      <c r="H172" s="35"/>
      <c r="I172" s="36"/>
      <c r="J172" s="48"/>
      <c r="K172" s="33" t="s">
        <v>69</v>
      </c>
      <c r="L172" s="39"/>
      <c r="M172" s="33" t="s">
        <v>69</v>
      </c>
      <c r="N172" s="42"/>
      <c r="O172" s="32"/>
      <c r="P172" s="33"/>
      <c r="Q172" s="33"/>
      <c r="R172" s="35"/>
      <c r="S172" s="29"/>
      <c r="T172" s="30"/>
    </row>
    <row r="173" spans="1:20">
      <c r="A173" s="22">
        <v>168</v>
      </c>
      <c r="B173" s="32"/>
      <c r="C173" s="33" t="s">
        <v>69</v>
      </c>
      <c r="D173" s="37"/>
      <c r="E173" s="33" t="s">
        <v>69</v>
      </c>
      <c r="F173" s="38"/>
      <c r="G173" s="34" t="s">
        <v>69</v>
      </c>
      <c r="H173" s="35"/>
      <c r="I173" s="36"/>
      <c r="J173" s="48"/>
      <c r="K173" s="33" t="s">
        <v>69</v>
      </c>
      <c r="L173" s="39"/>
      <c r="M173" s="33" t="s">
        <v>69</v>
      </c>
      <c r="N173" s="42"/>
      <c r="O173" s="32"/>
      <c r="P173" s="33"/>
      <c r="Q173" s="33"/>
      <c r="R173" s="35"/>
      <c r="S173" s="29"/>
      <c r="T173" s="30"/>
    </row>
    <row r="174" spans="1:20">
      <c r="A174" s="22">
        <v>169</v>
      </c>
      <c r="B174" s="32"/>
      <c r="C174" s="33" t="s">
        <v>69</v>
      </c>
      <c r="D174" s="37"/>
      <c r="E174" s="33" t="s">
        <v>69</v>
      </c>
      <c r="F174" s="38"/>
      <c r="G174" s="34" t="s">
        <v>69</v>
      </c>
      <c r="H174" s="35"/>
      <c r="I174" s="36"/>
      <c r="J174" s="48"/>
      <c r="K174" s="33" t="s">
        <v>69</v>
      </c>
      <c r="L174" s="39"/>
      <c r="M174" s="33" t="s">
        <v>69</v>
      </c>
      <c r="N174" s="42"/>
      <c r="O174" s="32"/>
      <c r="P174" s="33"/>
      <c r="Q174" s="33"/>
      <c r="R174" s="35"/>
      <c r="S174" s="29"/>
      <c r="T174" s="30"/>
    </row>
    <row r="175" spans="1:20">
      <c r="A175" s="22">
        <v>170</v>
      </c>
      <c r="B175" s="32"/>
      <c r="C175" s="33" t="s">
        <v>69</v>
      </c>
      <c r="D175" s="37"/>
      <c r="E175" s="33" t="s">
        <v>69</v>
      </c>
      <c r="F175" s="38"/>
      <c r="G175" s="34" t="s">
        <v>69</v>
      </c>
      <c r="H175" s="35"/>
      <c r="I175" s="36"/>
      <c r="J175" s="48"/>
      <c r="K175" s="33" t="s">
        <v>69</v>
      </c>
      <c r="L175" s="39"/>
      <c r="M175" s="33" t="s">
        <v>69</v>
      </c>
      <c r="N175" s="42"/>
      <c r="O175" s="32"/>
      <c r="P175" s="33"/>
      <c r="Q175" s="33"/>
      <c r="R175" s="35"/>
      <c r="S175" s="29"/>
      <c r="T175" s="30"/>
    </row>
    <row r="176" spans="1:20">
      <c r="A176" s="22">
        <v>171</v>
      </c>
      <c r="B176" s="32"/>
      <c r="C176" s="33" t="s">
        <v>69</v>
      </c>
      <c r="D176" s="37"/>
      <c r="E176" s="33" t="s">
        <v>69</v>
      </c>
      <c r="F176" s="38"/>
      <c r="G176" s="34" t="s">
        <v>69</v>
      </c>
      <c r="H176" s="35"/>
      <c r="I176" s="36"/>
      <c r="J176" s="48"/>
      <c r="K176" s="33" t="s">
        <v>69</v>
      </c>
      <c r="L176" s="39"/>
      <c r="M176" s="33" t="s">
        <v>69</v>
      </c>
      <c r="N176" s="42"/>
      <c r="O176" s="32"/>
      <c r="P176" s="33"/>
      <c r="Q176" s="33"/>
      <c r="R176" s="35"/>
      <c r="S176" s="29"/>
      <c r="T176" s="30"/>
    </row>
    <row r="177" spans="1:20">
      <c r="A177" s="22">
        <v>172</v>
      </c>
      <c r="B177" s="32"/>
      <c r="C177" s="33" t="s">
        <v>69</v>
      </c>
      <c r="D177" s="37"/>
      <c r="E177" s="33" t="s">
        <v>69</v>
      </c>
      <c r="F177" s="38"/>
      <c r="G177" s="34" t="s">
        <v>69</v>
      </c>
      <c r="H177" s="35"/>
      <c r="I177" s="36"/>
      <c r="J177" s="48"/>
      <c r="K177" s="33" t="s">
        <v>69</v>
      </c>
      <c r="L177" s="39"/>
      <c r="M177" s="33" t="s">
        <v>69</v>
      </c>
      <c r="N177" s="42"/>
      <c r="O177" s="32"/>
      <c r="P177" s="33"/>
      <c r="Q177" s="33"/>
      <c r="R177" s="35"/>
      <c r="S177" s="29"/>
      <c r="T177" s="30"/>
    </row>
    <row r="178" spans="1:20">
      <c r="A178" s="22">
        <v>173</v>
      </c>
      <c r="B178" s="32"/>
      <c r="C178" s="33" t="s">
        <v>69</v>
      </c>
      <c r="D178" s="37"/>
      <c r="E178" s="33" t="s">
        <v>69</v>
      </c>
      <c r="F178" s="38"/>
      <c r="G178" s="34" t="s">
        <v>69</v>
      </c>
      <c r="H178" s="35"/>
      <c r="I178" s="36"/>
      <c r="J178" s="48"/>
      <c r="K178" s="33" t="s">
        <v>69</v>
      </c>
      <c r="L178" s="39"/>
      <c r="M178" s="33" t="s">
        <v>69</v>
      </c>
      <c r="N178" s="42"/>
      <c r="O178" s="32"/>
      <c r="P178" s="33"/>
      <c r="Q178" s="33"/>
      <c r="R178" s="35"/>
      <c r="S178" s="29"/>
      <c r="T178" s="30"/>
    </row>
    <row r="179" spans="1:20">
      <c r="A179" s="22">
        <v>174</v>
      </c>
      <c r="B179" s="32"/>
      <c r="C179" s="33" t="s">
        <v>69</v>
      </c>
      <c r="D179" s="37"/>
      <c r="E179" s="33" t="s">
        <v>69</v>
      </c>
      <c r="F179" s="38"/>
      <c r="G179" s="34" t="s">
        <v>69</v>
      </c>
      <c r="H179" s="35"/>
      <c r="I179" s="36"/>
      <c r="J179" s="48"/>
      <c r="K179" s="33" t="s">
        <v>69</v>
      </c>
      <c r="L179" s="39"/>
      <c r="M179" s="33" t="s">
        <v>69</v>
      </c>
      <c r="N179" s="42"/>
      <c r="O179" s="32"/>
      <c r="P179" s="33"/>
      <c r="Q179" s="33"/>
      <c r="R179" s="35"/>
      <c r="S179" s="29"/>
      <c r="T179" s="30"/>
    </row>
    <row r="180" spans="1:20">
      <c r="A180" s="22">
        <v>175</v>
      </c>
      <c r="B180" s="32"/>
      <c r="C180" s="33" t="s">
        <v>69</v>
      </c>
      <c r="D180" s="37"/>
      <c r="E180" s="33" t="s">
        <v>69</v>
      </c>
      <c r="F180" s="38"/>
      <c r="G180" s="34" t="s">
        <v>69</v>
      </c>
      <c r="H180" s="35"/>
      <c r="I180" s="36"/>
      <c r="J180" s="48"/>
      <c r="K180" s="33" t="s">
        <v>69</v>
      </c>
      <c r="L180" s="39"/>
      <c r="M180" s="33" t="s">
        <v>69</v>
      </c>
      <c r="N180" s="42"/>
      <c r="O180" s="32"/>
      <c r="P180" s="33"/>
      <c r="Q180" s="33"/>
      <c r="R180" s="35"/>
      <c r="S180" s="29"/>
      <c r="T180" s="30"/>
    </row>
    <row r="181" spans="1:20">
      <c r="A181" s="22">
        <v>176</v>
      </c>
      <c r="B181" s="32"/>
      <c r="C181" s="33" t="s">
        <v>69</v>
      </c>
      <c r="D181" s="37"/>
      <c r="E181" s="33" t="s">
        <v>69</v>
      </c>
      <c r="F181" s="38"/>
      <c r="G181" s="34" t="s">
        <v>69</v>
      </c>
      <c r="H181" s="35"/>
      <c r="I181" s="36"/>
      <c r="J181" s="48"/>
      <c r="K181" s="33" t="s">
        <v>69</v>
      </c>
      <c r="L181" s="39"/>
      <c r="M181" s="33" t="s">
        <v>69</v>
      </c>
      <c r="N181" s="42"/>
      <c r="O181" s="32"/>
      <c r="P181" s="33"/>
      <c r="Q181" s="33"/>
      <c r="R181" s="35"/>
      <c r="S181" s="29"/>
      <c r="T181" s="30"/>
    </row>
    <row r="182" spans="1:20">
      <c r="A182" s="22">
        <v>177</v>
      </c>
      <c r="B182" s="32"/>
      <c r="C182" s="33" t="s">
        <v>69</v>
      </c>
      <c r="D182" s="37"/>
      <c r="E182" s="33" t="s">
        <v>69</v>
      </c>
      <c r="F182" s="38"/>
      <c r="G182" s="34" t="s">
        <v>69</v>
      </c>
      <c r="H182" s="35"/>
      <c r="I182" s="36"/>
      <c r="J182" s="48"/>
      <c r="K182" s="33" t="s">
        <v>69</v>
      </c>
      <c r="L182" s="39"/>
      <c r="M182" s="33" t="s">
        <v>69</v>
      </c>
      <c r="N182" s="42"/>
      <c r="O182" s="32"/>
      <c r="P182" s="33"/>
      <c r="Q182" s="33"/>
      <c r="R182" s="35"/>
      <c r="S182" s="29"/>
      <c r="T182" s="30"/>
    </row>
    <row r="183" spans="1:20">
      <c r="A183" s="22">
        <v>178</v>
      </c>
      <c r="B183" s="32"/>
      <c r="C183" s="33" t="s">
        <v>69</v>
      </c>
      <c r="D183" s="37"/>
      <c r="E183" s="33" t="s">
        <v>69</v>
      </c>
      <c r="F183" s="38"/>
      <c r="G183" s="34" t="s">
        <v>69</v>
      </c>
      <c r="H183" s="35"/>
      <c r="I183" s="36"/>
      <c r="J183" s="48"/>
      <c r="K183" s="33" t="s">
        <v>69</v>
      </c>
      <c r="L183" s="39"/>
      <c r="M183" s="33" t="s">
        <v>69</v>
      </c>
      <c r="N183" s="42"/>
      <c r="O183" s="32"/>
      <c r="P183" s="33"/>
      <c r="Q183" s="33"/>
      <c r="R183" s="35"/>
      <c r="S183" s="29"/>
      <c r="T183" s="30"/>
    </row>
    <row r="184" spans="1:20">
      <c r="A184" s="22">
        <v>179</v>
      </c>
      <c r="B184" s="32"/>
      <c r="C184" s="33" t="s">
        <v>69</v>
      </c>
      <c r="D184" s="37"/>
      <c r="E184" s="33" t="s">
        <v>69</v>
      </c>
      <c r="F184" s="38"/>
      <c r="G184" s="34" t="s">
        <v>69</v>
      </c>
      <c r="H184" s="35"/>
      <c r="I184" s="36"/>
      <c r="J184" s="48"/>
      <c r="K184" s="33" t="s">
        <v>69</v>
      </c>
      <c r="L184" s="39"/>
      <c r="M184" s="33" t="s">
        <v>69</v>
      </c>
      <c r="N184" s="42"/>
      <c r="O184" s="32"/>
      <c r="P184" s="33"/>
      <c r="Q184" s="33"/>
      <c r="R184" s="35"/>
      <c r="S184" s="29"/>
      <c r="T184" s="30"/>
    </row>
    <row r="185" spans="1:20">
      <c r="A185" s="22">
        <v>180</v>
      </c>
      <c r="B185" s="32"/>
      <c r="C185" s="33" t="s">
        <v>69</v>
      </c>
      <c r="D185" s="37"/>
      <c r="E185" s="33" t="s">
        <v>69</v>
      </c>
      <c r="F185" s="38"/>
      <c r="G185" s="34" t="s">
        <v>69</v>
      </c>
      <c r="H185" s="35"/>
      <c r="I185" s="36"/>
      <c r="J185" s="48"/>
      <c r="K185" s="33" t="s">
        <v>69</v>
      </c>
      <c r="L185" s="39"/>
      <c r="M185" s="33" t="s">
        <v>69</v>
      </c>
      <c r="N185" s="42"/>
      <c r="O185" s="32"/>
      <c r="P185" s="33"/>
      <c r="Q185" s="33"/>
      <c r="R185" s="35"/>
      <c r="S185" s="29"/>
      <c r="T185" s="30"/>
    </row>
    <row r="186" spans="1:20">
      <c r="A186" s="22">
        <v>181</v>
      </c>
      <c r="B186" s="32"/>
      <c r="C186" s="33" t="s">
        <v>69</v>
      </c>
      <c r="D186" s="37"/>
      <c r="E186" s="33" t="s">
        <v>69</v>
      </c>
      <c r="F186" s="38"/>
      <c r="G186" s="34" t="s">
        <v>69</v>
      </c>
      <c r="H186" s="35"/>
      <c r="I186" s="36"/>
      <c r="J186" s="48"/>
      <c r="K186" s="33" t="s">
        <v>69</v>
      </c>
      <c r="L186" s="39"/>
      <c r="M186" s="33" t="s">
        <v>69</v>
      </c>
      <c r="N186" s="42"/>
      <c r="O186" s="32"/>
      <c r="P186" s="33"/>
      <c r="Q186" s="33"/>
      <c r="R186" s="35"/>
      <c r="S186" s="29"/>
      <c r="T186" s="30"/>
    </row>
    <row r="187" spans="1:20">
      <c r="A187" s="22">
        <v>182</v>
      </c>
      <c r="B187" s="32"/>
      <c r="C187" s="33" t="s">
        <v>69</v>
      </c>
      <c r="D187" s="37"/>
      <c r="E187" s="33" t="s">
        <v>69</v>
      </c>
      <c r="F187" s="38"/>
      <c r="G187" s="34" t="s">
        <v>69</v>
      </c>
      <c r="H187" s="35"/>
      <c r="I187" s="36"/>
      <c r="J187" s="48"/>
      <c r="K187" s="33" t="s">
        <v>69</v>
      </c>
      <c r="L187" s="39"/>
      <c r="M187" s="33" t="s">
        <v>69</v>
      </c>
      <c r="N187" s="42"/>
      <c r="O187" s="32"/>
      <c r="P187" s="33"/>
      <c r="Q187" s="33"/>
      <c r="R187" s="35"/>
      <c r="S187" s="29"/>
      <c r="T187" s="30"/>
    </row>
    <row r="188" spans="1:20">
      <c r="A188" s="22">
        <v>183</v>
      </c>
      <c r="B188" s="32"/>
      <c r="C188" s="33" t="s">
        <v>69</v>
      </c>
      <c r="D188" s="37"/>
      <c r="E188" s="33" t="s">
        <v>69</v>
      </c>
      <c r="F188" s="38"/>
      <c r="G188" s="34" t="s">
        <v>69</v>
      </c>
      <c r="H188" s="35"/>
      <c r="I188" s="36"/>
      <c r="J188" s="48"/>
      <c r="K188" s="33" t="s">
        <v>69</v>
      </c>
      <c r="L188" s="39"/>
      <c r="M188" s="33" t="s">
        <v>69</v>
      </c>
      <c r="N188" s="42"/>
      <c r="O188" s="32"/>
      <c r="P188" s="33"/>
      <c r="Q188" s="33"/>
      <c r="R188" s="35"/>
      <c r="S188" s="29"/>
      <c r="T188" s="30"/>
    </row>
    <row r="189" spans="1:20">
      <c r="A189" s="22">
        <v>184</v>
      </c>
      <c r="B189" s="32"/>
      <c r="C189" s="33" t="s">
        <v>69</v>
      </c>
      <c r="D189" s="37"/>
      <c r="E189" s="33" t="s">
        <v>69</v>
      </c>
      <c r="F189" s="38"/>
      <c r="G189" s="34" t="s">
        <v>69</v>
      </c>
      <c r="H189" s="35"/>
      <c r="I189" s="36"/>
      <c r="J189" s="48"/>
      <c r="K189" s="33" t="s">
        <v>69</v>
      </c>
      <c r="L189" s="39"/>
      <c r="M189" s="33" t="s">
        <v>69</v>
      </c>
      <c r="N189" s="42"/>
      <c r="O189" s="32"/>
      <c r="P189" s="33"/>
      <c r="Q189" s="33"/>
      <c r="R189" s="35"/>
      <c r="S189" s="29"/>
      <c r="T189" s="30"/>
    </row>
    <row r="190" spans="1:20">
      <c r="A190" s="22">
        <v>185</v>
      </c>
      <c r="B190" s="32"/>
      <c r="C190" s="33" t="s">
        <v>69</v>
      </c>
      <c r="D190" s="37"/>
      <c r="E190" s="33" t="s">
        <v>69</v>
      </c>
      <c r="F190" s="38"/>
      <c r="G190" s="34" t="s">
        <v>69</v>
      </c>
      <c r="H190" s="35"/>
      <c r="I190" s="36"/>
      <c r="J190" s="48"/>
      <c r="K190" s="33" t="s">
        <v>69</v>
      </c>
      <c r="L190" s="39"/>
      <c r="M190" s="33" t="s">
        <v>69</v>
      </c>
      <c r="N190" s="42"/>
      <c r="O190" s="32"/>
      <c r="P190" s="33"/>
      <c r="Q190" s="33"/>
      <c r="R190" s="35"/>
      <c r="S190" s="29"/>
      <c r="T190" s="30"/>
    </row>
    <row r="191" spans="1:20">
      <c r="A191" s="22">
        <v>186</v>
      </c>
      <c r="B191" s="32"/>
      <c r="C191" s="33" t="s">
        <v>69</v>
      </c>
      <c r="D191" s="37"/>
      <c r="E191" s="33" t="s">
        <v>69</v>
      </c>
      <c r="F191" s="38"/>
      <c r="G191" s="34" t="s">
        <v>69</v>
      </c>
      <c r="H191" s="35"/>
      <c r="I191" s="36"/>
      <c r="J191" s="48"/>
      <c r="K191" s="33" t="s">
        <v>69</v>
      </c>
      <c r="L191" s="39"/>
      <c r="M191" s="33" t="s">
        <v>69</v>
      </c>
      <c r="N191" s="42"/>
      <c r="O191" s="32"/>
      <c r="P191" s="33"/>
      <c r="Q191" s="33"/>
      <c r="R191" s="35"/>
      <c r="S191" s="29"/>
      <c r="T191" s="30"/>
    </row>
    <row r="192" spans="1:20">
      <c r="A192" s="22">
        <v>187</v>
      </c>
      <c r="B192" s="32"/>
      <c r="C192" s="33" t="s">
        <v>69</v>
      </c>
      <c r="D192" s="37"/>
      <c r="E192" s="33" t="s">
        <v>69</v>
      </c>
      <c r="F192" s="38"/>
      <c r="G192" s="34" t="s">
        <v>69</v>
      </c>
      <c r="H192" s="35"/>
      <c r="I192" s="36"/>
      <c r="J192" s="48"/>
      <c r="K192" s="33" t="s">
        <v>69</v>
      </c>
      <c r="L192" s="39"/>
      <c r="M192" s="33" t="s">
        <v>69</v>
      </c>
      <c r="N192" s="42"/>
      <c r="O192" s="32"/>
      <c r="P192" s="33"/>
      <c r="Q192" s="33"/>
      <c r="R192" s="35"/>
      <c r="S192" s="29"/>
      <c r="T192" s="30"/>
    </row>
    <row r="193" spans="1:20">
      <c r="A193" s="22">
        <v>188</v>
      </c>
      <c r="B193" s="32"/>
      <c r="C193" s="33" t="s">
        <v>69</v>
      </c>
      <c r="D193" s="37"/>
      <c r="E193" s="33" t="s">
        <v>69</v>
      </c>
      <c r="F193" s="38"/>
      <c r="G193" s="34" t="s">
        <v>69</v>
      </c>
      <c r="H193" s="35"/>
      <c r="I193" s="36"/>
      <c r="J193" s="48"/>
      <c r="K193" s="33" t="s">
        <v>69</v>
      </c>
      <c r="L193" s="39"/>
      <c r="M193" s="33" t="s">
        <v>69</v>
      </c>
      <c r="N193" s="42"/>
      <c r="O193" s="32"/>
      <c r="P193" s="33"/>
      <c r="Q193" s="33"/>
      <c r="R193" s="35"/>
      <c r="S193" s="29"/>
      <c r="T193" s="30"/>
    </row>
    <row r="194" spans="1:20">
      <c r="A194" s="22">
        <v>189</v>
      </c>
      <c r="B194" s="32"/>
      <c r="C194" s="33" t="s">
        <v>69</v>
      </c>
      <c r="D194" s="37"/>
      <c r="E194" s="33" t="s">
        <v>69</v>
      </c>
      <c r="F194" s="38"/>
      <c r="G194" s="34" t="s">
        <v>69</v>
      </c>
      <c r="H194" s="35"/>
      <c r="I194" s="36"/>
      <c r="J194" s="48"/>
      <c r="K194" s="33" t="s">
        <v>69</v>
      </c>
      <c r="L194" s="39"/>
      <c r="M194" s="33" t="s">
        <v>69</v>
      </c>
      <c r="N194" s="42"/>
      <c r="O194" s="32"/>
      <c r="P194" s="33"/>
      <c r="Q194" s="33"/>
      <c r="R194" s="35"/>
      <c r="S194" s="29"/>
      <c r="T194" s="30"/>
    </row>
    <row r="195" spans="1:20">
      <c r="A195" s="22">
        <v>190</v>
      </c>
      <c r="B195" s="32"/>
      <c r="C195" s="33" t="s">
        <v>69</v>
      </c>
      <c r="D195" s="37"/>
      <c r="E195" s="33" t="s">
        <v>69</v>
      </c>
      <c r="F195" s="38"/>
      <c r="G195" s="34" t="s">
        <v>69</v>
      </c>
      <c r="H195" s="35"/>
      <c r="I195" s="36"/>
      <c r="J195" s="48"/>
      <c r="K195" s="33" t="s">
        <v>69</v>
      </c>
      <c r="L195" s="39"/>
      <c r="M195" s="33" t="s">
        <v>69</v>
      </c>
      <c r="N195" s="42"/>
      <c r="O195" s="32"/>
      <c r="P195" s="33"/>
      <c r="Q195" s="33"/>
      <c r="R195" s="35"/>
      <c r="S195" s="29"/>
      <c r="T195" s="30"/>
    </row>
    <row r="196" spans="1:20">
      <c r="A196" s="22">
        <v>191</v>
      </c>
      <c r="B196" s="32"/>
      <c r="C196" s="33" t="s">
        <v>69</v>
      </c>
      <c r="D196" s="37"/>
      <c r="E196" s="33" t="s">
        <v>69</v>
      </c>
      <c r="F196" s="38"/>
      <c r="G196" s="34" t="s">
        <v>69</v>
      </c>
      <c r="H196" s="35"/>
      <c r="I196" s="36"/>
      <c r="J196" s="48"/>
      <c r="K196" s="33" t="s">
        <v>69</v>
      </c>
      <c r="L196" s="39"/>
      <c r="M196" s="33" t="s">
        <v>69</v>
      </c>
      <c r="N196" s="42"/>
      <c r="O196" s="32"/>
      <c r="P196" s="33"/>
      <c r="Q196" s="33"/>
      <c r="R196" s="35"/>
      <c r="S196" s="29"/>
      <c r="T196" s="30"/>
    </row>
    <row r="197" spans="1:20">
      <c r="A197" s="22">
        <v>192</v>
      </c>
      <c r="B197" s="32"/>
      <c r="C197" s="33" t="s">
        <v>69</v>
      </c>
      <c r="D197" s="37"/>
      <c r="E197" s="33" t="s">
        <v>69</v>
      </c>
      <c r="F197" s="38"/>
      <c r="G197" s="34" t="s">
        <v>69</v>
      </c>
      <c r="H197" s="35"/>
      <c r="I197" s="36"/>
      <c r="J197" s="48"/>
      <c r="K197" s="33" t="s">
        <v>69</v>
      </c>
      <c r="L197" s="39"/>
      <c r="M197" s="33" t="s">
        <v>69</v>
      </c>
      <c r="N197" s="42"/>
      <c r="O197" s="32"/>
      <c r="P197" s="33"/>
      <c r="Q197" s="33"/>
      <c r="R197" s="35"/>
      <c r="S197" s="29"/>
      <c r="T197" s="30"/>
    </row>
    <row r="198" spans="1:20">
      <c r="A198" s="22">
        <v>193</v>
      </c>
      <c r="B198" s="32"/>
      <c r="C198" s="33" t="s">
        <v>69</v>
      </c>
      <c r="D198" s="37"/>
      <c r="E198" s="33" t="s">
        <v>69</v>
      </c>
      <c r="F198" s="38"/>
      <c r="G198" s="34" t="s">
        <v>69</v>
      </c>
      <c r="H198" s="35"/>
      <c r="I198" s="36"/>
      <c r="J198" s="48"/>
      <c r="K198" s="33" t="s">
        <v>69</v>
      </c>
      <c r="L198" s="39"/>
      <c r="M198" s="33" t="s">
        <v>69</v>
      </c>
      <c r="N198" s="42"/>
      <c r="O198" s="32"/>
      <c r="P198" s="33"/>
      <c r="Q198" s="33"/>
      <c r="R198" s="35"/>
      <c r="S198" s="29"/>
      <c r="T198" s="30"/>
    </row>
    <row r="199" spans="1:20">
      <c r="A199" s="22">
        <v>194</v>
      </c>
      <c r="B199" s="32"/>
      <c r="C199" s="33" t="s">
        <v>69</v>
      </c>
      <c r="D199" s="37"/>
      <c r="E199" s="33" t="s">
        <v>69</v>
      </c>
      <c r="F199" s="38"/>
      <c r="G199" s="34" t="s">
        <v>69</v>
      </c>
      <c r="H199" s="35"/>
      <c r="I199" s="36"/>
      <c r="J199" s="48"/>
      <c r="K199" s="33" t="s">
        <v>69</v>
      </c>
      <c r="L199" s="39"/>
      <c r="M199" s="33" t="s">
        <v>69</v>
      </c>
      <c r="N199" s="42"/>
      <c r="O199" s="32"/>
      <c r="P199" s="33"/>
      <c r="Q199" s="33"/>
      <c r="R199" s="35"/>
      <c r="S199" s="29"/>
      <c r="T199" s="30"/>
    </row>
    <row r="200" spans="1:20">
      <c r="A200" s="22">
        <v>195</v>
      </c>
      <c r="B200" s="32"/>
      <c r="C200" s="33" t="s">
        <v>69</v>
      </c>
      <c r="D200" s="37"/>
      <c r="E200" s="33" t="s">
        <v>69</v>
      </c>
      <c r="F200" s="38"/>
      <c r="G200" s="34" t="s">
        <v>69</v>
      </c>
      <c r="H200" s="35"/>
      <c r="I200" s="36"/>
      <c r="J200" s="48"/>
      <c r="K200" s="33" t="s">
        <v>69</v>
      </c>
      <c r="L200" s="39"/>
      <c r="M200" s="33" t="s">
        <v>69</v>
      </c>
      <c r="N200" s="42"/>
      <c r="O200" s="32"/>
      <c r="P200" s="33"/>
      <c r="Q200" s="33"/>
      <c r="R200" s="35"/>
      <c r="S200" s="29"/>
      <c r="T200" s="30"/>
    </row>
    <row r="201" spans="1:20">
      <c r="A201" s="22">
        <v>196</v>
      </c>
      <c r="B201" s="32"/>
      <c r="C201" s="33" t="s">
        <v>69</v>
      </c>
      <c r="D201" s="37"/>
      <c r="E201" s="33" t="s">
        <v>69</v>
      </c>
      <c r="F201" s="38"/>
      <c r="G201" s="34" t="s">
        <v>69</v>
      </c>
      <c r="H201" s="35"/>
      <c r="I201" s="36"/>
      <c r="J201" s="48"/>
      <c r="K201" s="33" t="s">
        <v>69</v>
      </c>
      <c r="L201" s="39"/>
      <c r="M201" s="33" t="s">
        <v>69</v>
      </c>
      <c r="N201" s="42"/>
      <c r="O201" s="32"/>
      <c r="P201" s="33"/>
      <c r="Q201" s="33"/>
      <c r="R201" s="35"/>
      <c r="S201" s="29"/>
      <c r="T201" s="30"/>
    </row>
    <row r="202" spans="1:20">
      <c r="A202" s="22">
        <v>197</v>
      </c>
      <c r="B202" s="32"/>
      <c r="C202" s="33" t="s">
        <v>69</v>
      </c>
      <c r="D202" s="37"/>
      <c r="E202" s="33" t="s">
        <v>69</v>
      </c>
      <c r="F202" s="38"/>
      <c r="G202" s="34" t="s">
        <v>69</v>
      </c>
      <c r="H202" s="35"/>
      <c r="I202" s="36"/>
      <c r="J202" s="48"/>
      <c r="K202" s="33" t="s">
        <v>69</v>
      </c>
      <c r="L202" s="39"/>
      <c r="M202" s="33" t="s">
        <v>69</v>
      </c>
      <c r="N202" s="42"/>
      <c r="O202" s="32"/>
      <c r="P202" s="33"/>
      <c r="Q202" s="33"/>
      <c r="R202" s="35"/>
      <c r="S202" s="29"/>
      <c r="T202" s="30"/>
    </row>
    <row r="203" spans="1:20">
      <c r="A203" s="22">
        <v>198</v>
      </c>
      <c r="B203" s="32"/>
      <c r="C203" s="33" t="s">
        <v>69</v>
      </c>
      <c r="D203" s="37"/>
      <c r="E203" s="33" t="s">
        <v>69</v>
      </c>
      <c r="F203" s="38"/>
      <c r="G203" s="34" t="s">
        <v>69</v>
      </c>
      <c r="H203" s="35"/>
      <c r="I203" s="36"/>
      <c r="J203" s="48"/>
      <c r="K203" s="33" t="s">
        <v>69</v>
      </c>
      <c r="L203" s="39"/>
      <c r="M203" s="33" t="s">
        <v>69</v>
      </c>
      <c r="N203" s="42"/>
      <c r="O203" s="32"/>
      <c r="P203" s="33"/>
      <c r="Q203" s="33"/>
      <c r="R203" s="35"/>
      <c r="S203" s="29"/>
      <c r="T203" s="30"/>
    </row>
    <row r="204" spans="1:20">
      <c r="A204" s="22">
        <v>199</v>
      </c>
      <c r="B204" s="32"/>
      <c r="C204" s="33" t="s">
        <v>69</v>
      </c>
      <c r="D204" s="37"/>
      <c r="E204" s="33" t="s">
        <v>69</v>
      </c>
      <c r="F204" s="38"/>
      <c r="G204" s="34" t="s">
        <v>69</v>
      </c>
      <c r="H204" s="35"/>
      <c r="I204" s="36"/>
      <c r="J204" s="48"/>
      <c r="K204" s="33" t="s">
        <v>69</v>
      </c>
      <c r="L204" s="39"/>
      <c r="M204" s="33" t="s">
        <v>69</v>
      </c>
      <c r="N204" s="42"/>
      <c r="O204" s="32"/>
      <c r="P204" s="33"/>
      <c r="Q204" s="33"/>
      <c r="R204" s="35"/>
      <c r="S204" s="29"/>
      <c r="T204" s="30"/>
    </row>
    <row r="205" spans="1:20">
      <c r="A205" s="22">
        <v>200</v>
      </c>
      <c r="B205" s="32"/>
      <c r="C205" s="33" t="s">
        <v>69</v>
      </c>
      <c r="D205" s="37"/>
      <c r="E205" s="33" t="s">
        <v>69</v>
      </c>
      <c r="F205" s="38"/>
      <c r="G205" s="34" t="s">
        <v>69</v>
      </c>
      <c r="H205" s="35"/>
      <c r="I205" s="36"/>
      <c r="J205" s="48"/>
      <c r="K205" s="33" t="s">
        <v>69</v>
      </c>
      <c r="L205" s="39"/>
      <c r="M205" s="33" t="s">
        <v>69</v>
      </c>
      <c r="N205" s="42"/>
      <c r="O205" s="32"/>
      <c r="P205" s="33"/>
      <c r="Q205" s="33"/>
      <c r="R205" s="35"/>
      <c r="S205" s="29"/>
      <c r="T205" s="30"/>
    </row>
    <row r="207" spans="1:20">
      <c r="A207" s="16"/>
      <c r="B207" s="16"/>
    </row>
    <row r="208" spans="1:20">
      <c r="B208" s="16" t="s">
        <v>40</v>
      </c>
    </row>
    <row r="209" spans="2:14" s="16" customFormat="1">
      <c r="B209" s="16" t="s">
        <v>42</v>
      </c>
      <c r="D209" s="46"/>
      <c r="J209" s="50"/>
      <c r="L209" s="41"/>
      <c r="N209" s="44"/>
    </row>
    <row r="210" spans="2:14" s="16" customFormat="1">
      <c r="B210" s="16" t="s">
        <v>43</v>
      </c>
      <c r="D210" s="46"/>
      <c r="J210" s="50"/>
      <c r="L210" s="41"/>
      <c r="N210" s="44"/>
    </row>
    <row r="211" spans="2:14" s="16" customFormat="1">
      <c r="B211" s="16" t="s">
        <v>65</v>
      </c>
      <c r="D211" s="46"/>
      <c r="J211" s="50"/>
      <c r="L211" s="41"/>
      <c r="N211" s="44"/>
    </row>
    <row r="212" spans="2:14" s="16" customFormat="1">
      <c r="B212" s="16" t="s">
        <v>44</v>
      </c>
      <c r="D212" s="46"/>
      <c r="J212" s="50"/>
      <c r="L212" s="41"/>
      <c r="N212" s="44"/>
    </row>
    <row r="213" spans="2:14" s="16" customFormat="1">
      <c r="B213" s="16" t="s">
        <v>45</v>
      </c>
      <c r="D213" s="46"/>
      <c r="J213" s="50"/>
      <c r="L213" s="41"/>
      <c r="N213" s="44"/>
    </row>
    <row r="214" spans="2:14" s="16" customFormat="1">
      <c r="B214" s="16" t="s">
        <v>66</v>
      </c>
      <c r="D214" s="46"/>
      <c r="J214" s="50"/>
      <c r="L214" s="41"/>
      <c r="N214" s="44"/>
    </row>
    <row r="215" spans="2:14" s="16" customFormat="1">
      <c r="B215" s="16" t="s">
        <v>67</v>
      </c>
      <c r="D215" s="46"/>
      <c r="J215" s="50"/>
      <c r="L215" s="41"/>
      <c r="N215" s="44"/>
    </row>
    <row r="216" spans="2:14" s="16" customFormat="1">
      <c r="B216" s="16" t="s">
        <v>64</v>
      </c>
      <c r="D216" s="46"/>
      <c r="J216" s="50"/>
      <c r="L216" s="41"/>
      <c r="N216" s="44"/>
    </row>
    <row r="217" spans="2:14">
      <c r="B217" s="16" t="s">
        <v>46</v>
      </c>
    </row>
  </sheetData>
  <mergeCells count="2">
    <mergeCell ref="O4:S4"/>
    <mergeCell ref="A1:S1"/>
  </mergeCells>
  <phoneticPr fontId="1"/>
  <conditionalFormatting sqref="A6:A205 J7:N205 S7:S205">
    <cfRule type="expression" dxfId="65" priority="13">
      <formula>$S6="車載器変更"</formula>
    </cfRule>
  </conditionalFormatting>
  <conditionalFormatting sqref="A6:A205 J7:S205">
    <cfRule type="expression" dxfId="64" priority="10">
      <formula>$S6="車載器・車両変更"</formula>
    </cfRule>
  </conditionalFormatting>
  <conditionalFormatting sqref="A6:A205 O7:S205">
    <cfRule type="expression" dxfId="63" priority="14">
      <formula>$S6="車両変更"</formula>
    </cfRule>
  </conditionalFormatting>
  <conditionalFormatting sqref="A6:D6">
    <cfRule type="expression" dxfId="62" priority="1">
      <formula>$S6="追加"</formula>
    </cfRule>
    <cfRule type="expression" dxfId="61" priority="2">
      <formula>$S6="ｶｰﾄﾞ・車両変更"</formula>
    </cfRule>
    <cfRule type="expression" dxfId="60" priority="3">
      <formula>$S6="ｶｰﾄﾞ・車載器変更"</formula>
    </cfRule>
    <cfRule type="expression" dxfId="59" priority="4">
      <formula>$S6="ｶｰﾄﾞ変更"</formula>
    </cfRule>
    <cfRule type="expression" dxfId="58" priority="5">
      <formula>$S6="削除"</formula>
    </cfRule>
  </conditionalFormatting>
  <conditionalFormatting sqref="A7:H205 J7:N205 S7:S205">
    <cfRule type="expression" dxfId="57" priority="12">
      <formula>$S7="ｶｰﾄﾞ・車載器変更"</formula>
    </cfRule>
  </conditionalFormatting>
  <conditionalFormatting sqref="A7:H205 O7:S205">
    <cfRule type="expression" dxfId="56" priority="11">
      <formula>$S7="ｶｰﾄﾞ・車両変更"</formula>
    </cfRule>
  </conditionalFormatting>
  <conditionalFormatting sqref="A7:H205 S7:S205">
    <cfRule type="expression" dxfId="55" priority="15">
      <formula>$S7="ｶｰﾄﾞ変更"</formula>
    </cfRule>
  </conditionalFormatting>
  <conditionalFormatting sqref="A7:S205">
    <cfRule type="expression" dxfId="54" priority="9">
      <formula>$S7="追加"</formula>
    </cfRule>
    <cfRule type="expression" dxfId="53" priority="16">
      <formula>$S7="削除"</formula>
    </cfRule>
  </conditionalFormatting>
  <conditionalFormatting sqref="E6:H6 J6:N6 S6">
    <cfRule type="expression" dxfId="52" priority="25">
      <formula>$S6="ｶｰﾄﾞ・車載器変更"</formula>
    </cfRule>
  </conditionalFormatting>
  <conditionalFormatting sqref="E6:H6 O6:S6 AF22">
    <cfRule type="expression" dxfId="51" priority="24">
      <formula>$S6="ｶｰﾄﾞ・車両変更"</formula>
    </cfRule>
  </conditionalFormatting>
  <conditionalFormatting sqref="E6:H6 S6">
    <cfRule type="expression" dxfId="50" priority="28">
      <formula>$S6="ｶｰﾄﾞ変更"</formula>
    </cfRule>
  </conditionalFormatting>
  <conditionalFormatting sqref="E6:S6">
    <cfRule type="expression" dxfId="49" priority="22">
      <formula>$S6="追加"</formula>
    </cfRule>
    <cfRule type="expression" dxfId="48" priority="29">
      <formula>$S6="削除"</formula>
    </cfRule>
  </conditionalFormatting>
  <conditionalFormatting sqref="F6">
    <cfRule type="expression" dxfId="47" priority="34">
      <formula>COUNTIF(新カ3,F6)</formula>
    </cfRule>
  </conditionalFormatting>
  <conditionalFormatting sqref="F7:F205">
    <cfRule type="expression" dxfId="46" priority="21">
      <formula>COUNTIF(新カ3,F7)</formula>
    </cfRule>
  </conditionalFormatting>
  <conditionalFormatting sqref="I6:I205">
    <cfRule type="expression" dxfId="45" priority="8">
      <formula>$S6="ｶｰﾄﾞ変更"</formula>
    </cfRule>
    <cfRule type="expression" dxfId="44" priority="7">
      <formula>$S6="ｶｰﾄﾞ・車両変更"</formula>
    </cfRule>
    <cfRule type="expression" dxfId="43" priority="6">
      <formula>$S6="ｶｰﾄﾞ・車載器変更"</formula>
    </cfRule>
    <cfRule type="expression" dxfId="42" priority="17">
      <formula>COUNTIF(旧期限,I6)</formula>
    </cfRule>
  </conditionalFormatting>
  <conditionalFormatting sqref="J6:N6 S6">
    <cfRule type="expression" dxfId="41" priority="26">
      <formula>$S6="車載器変更"</formula>
    </cfRule>
  </conditionalFormatting>
  <conditionalFormatting sqref="J6:S6">
    <cfRule type="expression" dxfId="40" priority="23">
      <formula>$S6="車載器・車両変更"</formula>
    </cfRule>
  </conditionalFormatting>
  <conditionalFormatting sqref="L6">
    <cfRule type="expression" dxfId="39" priority="33">
      <formula>COUNTIF(新器2,L6)</formula>
    </cfRule>
  </conditionalFormatting>
  <conditionalFormatting sqref="L7:L205">
    <cfRule type="expression" dxfId="38" priority="20">
      <formula>COUNTIF(新器2,L7)</formula>
    </cfRule>
  </conditionalFormatting>
  <conditionalFormatting sqref="N6">
    <cfRule type="expression" dxfId="37" priority="32">
      <formula>COUNTIF(新器3,N6)</formula>
    </cfRule>
  </conditionalFormatting>
  <conditionalFormatting sqref="N7:N205">
    <cfRule type="expression" dxfId="36" priority="19">
      <formula>COUNTIF(新器3,N7)</formula>
    </cfRule>
  </conditionalFormatting>
  <conditionalFormatting sqref="O6:S6">
    <cfRule type="expression" dxfId="35" priority="27">
      <formula>$S6="車両変更"</formula>
    </cfRule>
  </conditionalFormatting>
  <conditionalFormatting sqref="R6">
    <cfRule type="expression" dxfId="34" priority="31">
      <formula>COUNTIF(新番,R6)</formula>
    </cfRule>
  </conditionalFormatting>
  <conditionalFormatting sqref="R7:R205">
    <cfRule type="expression" dxfId="33" priority="18">
      <formula>COUNTIF(新番,R7)</formula>
    </cfRule>
  </conditionalFormatting>
  <dataValidations count="13">
    <dataValidation type="list" allowBlank="1" showInputMessage="1" showErrorMessage="1" sqref="T6:T205" xr:uid="{00000000-0002-0000-0200-000000000000}">
      <formula1>$B$209:$B$216</formula1>
    </dataValidation>
    <dataValidation imeMode="hiragana" allowBlank="1" showInputMessage="1" showErrorMessage="1" sqref="O6:O205 Q6:Q205" xr:uid="{00000000-0002-0000-0200-000001000000}"/>
    <dataValidation imeMode="halfAlpha" allowBlank="1" showInputMessage="1" showErrorMessage="1" sqref="P6:P205 M6:M205 C6:C205 G6:G205 E6:E205 K6:K205" xr:uid="{00000000-0002-0000-0200-000002000000}"/>
    <dataValidation type="list" allowBlank="1" showInputMessage="1" showErrorMessage="1" sqref="S6:S205" xr:uid="{00000000-0002-0000-0200-000003000000}">
      <formula1>$B$209:$B$218</formula1>
    </dataValidation>
    <dataValidation type="whole" imeMode="halfAlpha" allowBlank="1" showInputMessage="1" showErrorMessage="1" errorTitle="ETCカード番号" error="4桁の半角数字をご入力ください。" sqref="D6:D1048576" xr:uid="{00000000-0002-0000-0200-000004000000}">
      <formula1>0</formula1>
      <formula2>9999</formula2>
    </dataValidation>
    <dataValidation type="whole" imeMode="halfAlpha" allowBlank="1" showInputMessage="1" showErrorMessage="1" errorTitle="ETCカード番号" error="1桁の半角数字をご入力ください。" sqref="H6:H1048576" xr:uid="{00000000-0002-0000-0200-000005000000}">
      <formula1>0</formula1>
      <formula2>9</formula2>
    </dataValidation>
    <dataValidation type="textLength" imeMode="halfAlpha" operator="lessThanOrEqual" allowBlank="1" showInputMessage="1" showErrorMessage="1" sqref="R6:R205" xr:uid="{00000000-0002-0000-0200-000006000000}">
      <formula1>4</formula1>
    </dataValidation>
    <dataValidation type="whole" allowBlank="1" showInputMessage="1" showErrorMessage="1" errorTitle="ETCカード番号" error="5桁の半角数字をご入力ください。" sqref="F6:F205" xr:uid="{00000000-0002-0000-0200-000007000000}">
      <formula1>0</formula1>
      <formula2>99999</formula2>
    </dataValidation>
    <dataValidation type="whole" allowBlank="1" showInputMessage="1" showErrorMessage="1" errorTitle="ETCカード番号" error="11から始まる6桁の半角数字をご入力ください。" sqref="B6:B205" xr:uid="{00000000-0002-0000-0200-000008000000}">
      <formula1>110000</formula1>
      <formula2>119999</formula2>
    </dataValidation>
    <dataValidation type="date" imeMode="halfAlpha" allowBlank="1" showInputMessage="1" showErrorMessage="1" errorTitle="有効期限" error="カードの有効期限を「20●●/3/31」のようにご入力ください。" sqref="I6:I205" xr:uid="{00000000-0002-0000-0200-000009000000}">
      <formula1>45747</formula1>
      <formula2>54878</formula2>
    </dataValidation>
    <dataValidation type="whole" imeMode="halfAlpha" allowBlank="1" showInputMessage="1" showErrorMessage="1" sqref="J6:J1048576" xr:uid="{00000000-0002-0000-0200-00000A000000}">
      <formula1>0</formula1>
      <formula2>9999999</formula2>
    </dataValidation>
    <dataValidation type="whole" imeMode="halfAlpha" allowBlank="1" showInputMessage="1" showErrorMessage="1" sqref="L6:L1048576" xr:uid="{00000000-0002-0000-0200-00000B000000}">
      <formula1>0</formula1>
      <formula2>99999999</formula2>
    </dataValidation>
    <dataValidation type="whole" imeMode="halfAlpha" allowBlank="1" showInputMessage="1" showErrorMessage="1" sqref="N6:N1048576" xr:uid="{00000000-0002-0000-0200-00000C000000}">
      <formula1>0</formula1>
      <formula2>999999</formula2>
    </dataValidation>
  </dataValidations>
  <printOptions horizontalCentered="1" verticalCentered="1"/>
  <pageMargins left="0.51181102362204722" right="0.70866141732283472" top="0.35433070866141736" bottom="0.35433070866141736" header="0.31496062992125984" footer="0.31496062992125984"/>
  <pageSetup paperSize="9" scale="78" fitToHeight="0" orientation="portrait" r:id="rId1"/>
  <headerFooter>
    <oddHeader>&amp;R（No.&amp;P）</oddHeader>
  </headerFooter>
  <rowBreaks count="4" manualBreakCount="4">
    <brk id="55" max="18" man="1"/>
    <brk id="105" max="18" man="1"/>
    <brk id="155" max="18" man="1"/>
    <brk id="205" max="1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B9F7-E7C8-48D9-BE03-C25678269C8E}">
  <sheetPr>
    <tabColor rgb="FF0070C0"/>
    <pageSetUpPr fitToPage="1"/>
  </sheetPr>
  <dimension ref="A1:T217"/>
  <sheetViews>
    <sheetView view="pageBreakPreview" zoomScaleNormal="100" zoomScaleSheetLayoutView="100" workbookViewId="0">
      <selection sqref="A1:S1"/>
    </sheetView>
  </sheetViews>
  <sheetFormatPr defaultColWidth="3.08203125" defaultRowHeight="16.5"/>
  <cols>
    <col min="1" max="1" width="3.75" style="20" customWidth="1"/>
    <col min="2" max="2" width="7.5" style="20" bestFit="1" customWidth="1"/>
    <col min="3" max="3" width="2.5" style="20" bestFit="1" customWidth="1"/>
    <col min="4" max="4" width="5.5" style="45" bestFit="1" customWidth="1"/>
    <col min="5" max="5" width="2.5" style="20" bestFit="1" customWidth="1"/>
    <col min="6" max="6" width="6.5" style="20" bestFit="1" customWidth="1"/>
    <col min="7" max="7" width="2.5" style="20" customWidth="1"/>
    <col min="8" max="8" width="2.5" style="20" bestFit="1" customWidth="1"/>
    <col min="9" max="9" width="10.5" style="20" bestFit="1" customWidth="1"/>
    <col min="10" max="10" width="6.5" style="49" bestFit="1" customWidth="1"/>
    <col min="11" max="11" width="2.5" style="20" bestFit="1" customWidth="1"/>
    <col min="12" max="12" width="9.5" style="40" bestFit="1" customWidth="1"/>
    <col min="13" max="13" width="2.5" style="20" bestFit="1" customWidth="1"/>
    <col min="14" max="14" width="8.08203125" style="43" bestFit="1" customWidth="1"/>
    <col min="15" max="15" width="7.08203125" style="20" bestFit="1" customWidth="1"/>
    <col min="16" max="16" width="4.5" style="20" bestFit="1" customWidth="1"/>
    <col min="17" max="17" width="3.08203125" style="20" customWidth="1"/>
    <col min="18" max="18" width="5.5" style="20" bestFit="1" customWidth="1"/>
    <col min="19" max="19" width="12.08203125" style="16" customWidth="1"/>
    <col min="20" max="20" width="4.08203125" style="16" customWidth="1"/>
    <col min="21" max="16384" width="3.08203125" style="16"/>
  </cols>
  <sheetData>
    <row r="1" spans="1:20" ht="18" customHeight="1">
      <c r="A1" s="81" t="s">
        <v>173</v>
      </c>
      <c r="B1" s="81"/>
      <c r="C1" s="81"/>
      <c r="D1" s="81"/>
      <c r="E1" s="81"/>
      <c r="F1" s="81"/>
      <c r="G1" s="81"/>
      <c r="H1" s="81"/>
      <c r="I1" s="81"/>
      <c r="J1" s="81"/>
      <c r="K1" s="81"/>
      <c r="L1" s="81"/>
      <c r="M1" s="81"/>
      <c r="N1" s="81"/>
      <c r="O1" s="81"/>
      <c r="P1" s="81"/>
      <c r="Q1" s="81"/>
      <c r="R1" s="81"/>
      <c r="S1" s="81"/>
      <c r="T1" s="31"/>
    </row>
    <row r="2" spans="1:20" ht="18" customHeight="1">
      <c r="A2" s="16"/>
      <c r="D2" s="20"/>
      <c r="J2" s="20"/>
      <c r="L2" s="20"/>
      <c r="N2" s="20"/>
      <c r="O2" s="17"/>
      <c r="P2" s="17"/>
      <c r="Q2" s="21"/>
      <c r="R2" s="19"/>
      <c r="S2" s="19"/>
      <c r="T2" s="19"/>
    </row>
    <row r="3" spans="1:20" ht="18" customHeight="1">
      <c r="A3" s="16"/>
      <c r="D3" s="20"/>
      <c r="J3" s="20"/>
      <c r="L3" s="20"/>
      <c r="N3" s="20"/>
      <c r="P3" s="21"/>
      <c r="Q3" s="21"/>
      <c r="R3" s="21"/>
      <c r="S3" s="18"/>
      <c r="T3" s="18"/>
    </row>
    <row r="4" spans="1:20" ht="18" customHeight="1">
      <c r="A4" s="16" t="str">
        <f>表紙!Q6</f>
        <v>阪高バス株式会社</v>
      </c>
      <c r="D4" s="20"/>
      <c r="I4" s="16"/>
      <c r="J4" s="20"/>
      <c r="L4" s="20"/>
      <c r="N4" s="20"/>
      <c r="O4" s="79"/>
      <c r="P4" s="79"/>
      <c r="Q4" s="79"/>
      <c r="R4" s="79"/>
      <c r="S4" s="79"/>
      <c r="T4" s="18"/>
    </row>
    <row r="5" spans="1:20" ht="18" customHeight="1">
      <c r="A5" s="22" t="s">
        <v>36</v>
      </c>
      <c r="B5" s="24" t="s">
        <v>37</v>
      </c>
      <c r="C5" s="25"/>
      <c r="D5" s="25"/>
      <c r="E5" s="25"/>
      <c r="F5" s="25"/>
      <c r="G5" s="25"/>
      <c r="H5" s="26"/>
      <c r="I5" s="22" t="s">
        <v>38</v>
      </c>
      <c r="J5" s="23" t="s">
        <v>39</v>
      </c>
      <c r="K5" s="23"/>
      <c r="L5" s="23"/>
      <c r="M5" s="23"/>
      <c r="N5" s="24"/>
      <c r="O5" s="24" t="s">
        <v>41</v>
      </c>
      <c r="P5" s="25"/>
      <c r="Q5" s="25"/>
      <c r="R5" s="26"/>
      <c r="S5" s="22" t="s">
        <v>68</v>
      </c>
      <c r="T5" s="28"/>
    </row>
    <row r="6" spans="1:20" ht="18" customHeight="1">
      <c r="A6" s="22">
        <v>1</v>
      </c>
      <c r="B6" s="47"/>
      <c r="C6" s="33" t="s">
        <v>69</v>
      </c>
      <c r="D6" s="37"/>
      <c r="E6" s="33" t="s">
        <v>69</v>
      </c>
      <c r="F6" s="38"/>
      <c r="G6" s="34" t="s">
        <v>69</v>
      </c>
      <c r="H6" s="35"/>
      <c r="I6" s="36"/>
      <c r="J6" s="48"/>
      <c r="K6" s="33" t="s">
        <v>69</v>
      </c>
      <c r="L6" s="39"/>
      <c r="M6" s="33" t="s">
        <v>69</v>
      </c>
      <c r="N6" s="42"/>
      <c r="O6" s="32"/>
      <c r="P6" s="33"/>
      <c r="Q6" s="33"/>
      <c r="R6" s="35"/>
      <c r="S6" s="29"/>
      <c r="T6" s="30"/>
    </row>
    <row r="7" spans="1:20" ht="18" customHeight="1">
      <c r="A7" s="22">
        <v>2</v>
      </c>
      <c r="B7" s="47"/>
      <c r="C7" s="33" t="s">
        <v>69</v>
      </c>
      <c r="D7" s="37"/>
      <c r="E7" s="33" t="s">
        <v>69</v>
      </c>
      <c r="F7" s="38"/>
      <c r="G7" s="34" t="s">
        <v>69</v>
      </c>
      <c r="H7" s="35"/>
      <c r="I7" s="36"/>
      <c r="J7" s="48"/>
      <c r="K7" s="33" t="s">
        <v>69</v>
      </c>
      <c r="L7" s="39"/>
      <c r="M7" s="33" t="s">
        <v>69</v>
      </c>
      <c r="N7" s="42"/>
      <c r="O7" s="32"/>
      <c r="P7" s="33"/>
      <c r="Q7" s="33"/>
      <c r="R7" s="35"/>
      <c r="S7" s="29"/>
      <c r="T7" s="30"/>
    </row>
    <row r="8" spans="1:20" ht="18" customHeight="1">
      <c r="A8" s="22">
        <v>3</v>
      </c>
      <c r="B8" s="47"/>
      <c r="C8" s="33" t="s">
        <v>69</v>
      </c>
      <c r="D8" s="37"/>
      <c r="E8" s="33" t="s">
        <v>69</v>
      </c>
      <c r="F8" s="38"/>
      <c r="G8" s="34" t="s">
        <v>69</v>
      </c>
      <c r="H8" s="35"/>
      <c r="I8" s="36"/>
      <c r="J8" s="48"/>
      <c r="K8" s="33" t="s">
        <v>69</v>
      </c>
      <c r="L8" s="39"/>
      <c r="M8" s="33" t="s">
        <v>69</v>
      </c>
      <c r="N8" s="42"/>
      <c r="O8" s="32"/>
      <c r="P8" s="33"/>
      <c r="Q8" s="33"/>
      <c r="R8" s="35"/>
      <c r="S8" s="29"/>
      <c r="T8" s="30"/>
    </row>
    <row r="9" spans="1:20" ht="18" customHeight="1">
      <c r="A9" s="22">
        <v>4</v>
      </c>
      <c r="B9" s="47"/>
      <c r="C9" s="33" t="s">
        <v>69</v>
      </c>
      <c r="D9" s="37"/>
      <c r="E9" s="33" t="s">
        <v>69</v>
      </c>
      <c r="F9" s="38"/>
      <c r="G9" s="34" t="s">
        <v>69</v>
      </c>
      <c r="H9" s="35"/>
      <c r="I9" s="36"/>
      <c r="J9" s="48"/>
      <c r="K9" s="33" t="s">
        <v>69</v>
      </c>
      <c r="L9" s="39"/>
      <c r="M9" s="33" t="s">
        <v>69</v>
      </c>
      <c r="N9" s="42"/>
      <c r="O9" s="32"/>
      <c r="P9" s="33"/>
      <c r="Q9" s="33"/>
      <c r="R9" s="35"/>
      <c r="S9" s="29"/>
      <c r="T9" s="30"/>
    </row>
    <row r="10" spans="1:20" ht="18" customHeight="1">
      <c r="A10" s="22">
        <v>5</v>
      </c>
      <c r="B10" s="47"/>
      <c r="C10" s="33" t="s">
        <v>69</v>
      </c>
      <c r="D10" s="37"/>
      <c r="E10" s="33" t="s">
        <v>69</v>
      </c>
      <c r="F10" s="38"/>
      <c r="G10" s="34" t="s">
        <v>69</v>
      </c>
      <c r="H10" s="35"/>
      <c r="I10" s="36"/>
      <c r="J10" s="48"/>
      <c r="K10" s="33" t="s">
        <v>69</v>
      </c>
      <c r="L10" s="39"/>
      <c r="M10" s="33" t="s">
        <v>69</v>
      </c>
      <c r="N10" s="42"/>
      <c r="O10" s="32"/>
      <c r="P10" s="33"/>
      <c r="Q10" s="33"/>
      <c r="R10" s="35"/>
      <c r="S10" s="29"/>
      <c r="T10" s="30"/>
    </row>
    <row r="11" spans="1:20" ht="18" customHeight="1">
      <c r="A11" s="22">
        <v>6</v>
      </c>
      <c r="B11" s="47"/>
      <c r="C11" s="33" t="s">
        <v>69</v>
      </c>
      <c r="D11" s="37"/>
      <c r="E11" s="33" t="s">
        <v>69</v>
      </c>
      <c r="F11" s="38"/>
      <c r="G11" s="34" t="s">
        <v>69</v>
      </c>
      <c r="H11" s="35"/>
      <c r="I11" s="36"/>
      <c r="J11" s="48"/>
      <c r="K11" s="33" t="s">
        <v>69</v>
      </c>
      <c r="L11" s="39"/>
      <c r="M11" s="33" t="s">
        <v>69</v>
      </c>
      <c r="N11" s="42"/>
      <c r="O11" s="32"/>
      <c r="P11" s="33"/>
      <c r="Q11" s="33"/>
      <c r="R11" s="35"/>
      <c r="S11" s="29"/>
      <c r="T11" s="30"/>
    </row>
    <row r="12" spans="1:20" ht="18" customHeight="1">
      <c r="A12" s="22">
        <v>7</v>
      </c>
      <c r="B12" s="47"/>
      <c r="C12" s="33" t="s">
        <v>69</v>
      </c>
      <c r="D12" s="37"/>
      <c r="E12" s="33" t="s">
        <v>69</v>
      </c>
      <c r="F12" s="38"/>
      <c r="G12" s="34" t="s">
        <v>69</v>
      </c>
      <c r="H12" s="35"/>
      <c r="I12" s="36"/>
      <c r="J12" s="48"/>
      <c r="K12" s="33" t="s">
        <v>69</v>
      </c>
      <c r="L12" s="39"/>
      <c r="M12" s="33" t="s">
        <v>69</v>
      </c>
      <c r="N12" s="42"/>
      <c r="O12" s="32"/>
      <c r="P12" s="33"/>
      <c r="Q12" s="33"/>
      <c r="R12" s="35"/>
      <c r="S12" s="29"/>
      <c r="T12" s="30"/>
    </row>
    <row r="13" spans="1:20" ht="18" customHeight="1">
      <c r="A13" s="22">
        <v>8</v>
      </c>
      <c r="B13" s="47"/>
      <c r="C13" s="33" t="s">
        <v>69</v>
      </c>
      <c r="D13" s="37"/>
      <c r="E13" s="33" t="s">
        <v>69</v>
      </c>
      <c r="F13" s="38"/>
      <c r="G13" s="34" t="s">
        <v>69</v>
      </c>
      <c r="H13" s="35"/>
      <c r="I13" s="36"/>
      <c r="J13" s="48"/>
      <c r="K13" s="33" t="s">
        <v>69</v>
      </c>
      <c r="L13" s="39"/>
      <c r="M13" s="33" t="s">
        <v>69</v>
      </c>
      <c r="N13" s="42"/>
      <c r="O13" s="32"/>
      <c r="P13" s="33"/>
      <c r="Q13" s="33"/>
      <c r="R13" s="35"/>
      <c r="S13" s="29"/>
      <c r="T13" s="30"/>
    </row>
    <row r="14" spans="1:20" ht="18" customHeight="1">
      <c r="A14" s="22">
        <v>9</v>
      </c>
      <c r="B14" s="47"/>
      <c r="C14" s="33" t="s">
        <v>69</v>
      </c>
      <c r="D14" s="37"/>
      <c r="E14" s="33" t="s">
        <v>69</v>
      </c>
      <c r="F14" s="38"/>
      <c r="G14" s="34" t="s">
        <v>69</v>
      </c>
      <c r="H14" s="35"/>
      <c r="I14" s="36"/>
      <c r="J14" s="48"/>
      <c r="K14" s="33" t="s">
        <v>69</v>
      </c>
      <c r="L14" s="39"/>
      <c r="M14" s="33" t="s">
        <v>69</v>
      </c>
      <c r="N14" s="42"/>
      <c r="O14" s="32"/>
      <c r="P14" s="33"/>
      <c r="Q14" s="33"/>
      <c r="R14" s="35"/>
      <c r="S14" s="29"/>
      <c r="T14" s="30"/>
    </row>
    <row r="15" spans="1:20" ht="18" customHeight="1">
      <c r="A15" s="22">
        <v>10</v>
      </c>
      <c r="B15" s="47"/>
      <c r="C15" s="33" t="s">
        <v>69</v>
      </c>
      <c r="D15" s="37"/>
      <c r="E15" s="33" t="s">
        <v>69</v>
      </c>
      <c r="F15" s="38"/>
      <c r="G15" s="34" t="s">
        <v>69</v>
      </c>
      <c r="H15" s="35"/>
      <c r="I15" s="36"/>
      <c r="J15" s="48"/>
      <c r="K15" s="33" t="s">
        <v>69</v>
      </c>
      <c r="L15" s="39"/>
      <c r="M15" s="33" t="s">
        <v>69</v>
      </c>
      <c r="N15" s="42"/>
      <c r="O15" s="32"/>
      <c r="P15" s="33"/>
      <c r="Q15" s="33"/>
      <c r="R15" s="35"/>
      <c r="S15" s="29"/>
      <c r="T15" s="30"/>
    </row>
    <row r="16" spans="1:20" ht="18" customHeight="1">
      <c r="A16" s="22">
        <v>11</v>
      </c>
      <c r="B16" s="47"/>
      <c r="C16" s="33" t="s">
        <v>69</v>
      </c>
      <c r="D16" s="37"/>
      <c r="E16" s="33" t="s">
        <v>69</v>
      </c>
      <c r="F16" s="38"/>
      <c r="G16" s="34" t="s">
        <v>69</v>
      </c>
      <c r="H16" s="35"/>
      <c r="I16" s="36"/>
      <c r="J16" s="48"/>
      <c r="K16" s="33" t="s">
        <v>69</v>
      </c>
      <c r="L16" s="39"/>
      <c r="M16" s="33" t="s">
        <v>69</v>
      </c>
      <c r="N16" s="42"/>
      <c r="O16" s="32"/>
      <c r="P16" s="33"/>
      <c r="Q16" s="33"/>
      <c r="R16" s="35"/>
      <c r="S16" s="29"/>
      <c r="T16" s="30"/>
    </row>
    <row r="17" spans="1:20" ht="18" customHeight="1">
      <c r="A17" s="22">
        <v>12</v>
      </c>
      <c r="B17" s="47"/>
      <c r="C17" s="33" t="s">
        <v>69</v>
      </c>
      <c r="D17" s="37"/>
      <c r="E17" s="33" t="s">
        <v>69</v>
      </c>
      <c r="F17" s="38"/>
      <c r="G17" s="34" t="s">
        <v>69</v>
      </c>
      <c r="H17" s="35"/>
      <c r="I17" s="36"/>
      <c r="J17" s="48"/>
      <c r="K17" s="33" t="s">
        <v>69</v>
      </c>
      <c r="L17" s="39"/>
      <c r="M17" s="33" t="s">
        <v>69</v>
      </c>
      <c r="N17" s="42"/>
      <c r="O17" s="32"/>
      <c r="P17" s="33"/>
      <c r="Q17" s="33"/>
      <c r="R17" s="35"/>
      <c r="S17" s="29"/>
      <c r="T17" s="30"/>
    </row>
    <row r="18" spans="1:20" ht="18" customHeight="1">
      <c r="A18" s="22">
        <v>13</v>
      </c>
      <c r="B18" s="47"/>
      <c r="C18" s="33" t="s">
        <v>69</v>
      </c>
      <c r="D18" s="37"/>
      <c r="E18" s="33" t="s">
        <v>69</v>
      </c>
      <c r="F18" s="38"/>
      <c r="G18" s="34" t="s">
        <v>69</v>
      </c>
      <c r="H18" s="35"/>
      <c r="I18" s="36"/>
      <c r="J18" s="48"/>
      <c r="K18" s="33" t="s">
        <v>69</v>
      </c>
      <c r="L18" s="39"/>
      <c r="M18" s="33" t="s">
        <v>69</v>
      </c>
      <c r="N18" s="42"/>
      <c r="O18" s="32"/>
      <c r="P18" s="33"/>
      <c r="Q18" s="33"/>
      <c r="R18" s="35"/>
      <c r="S18" s="29"/>
      <c r="T18" s="30"/>
    </row>
    <row r="19" spans="1:20" ht="18" customHeight="1">
      <c r="A19" s="22">
        <v>14</v>
      </c>
      <c r="B19" s="47"/>
      <c r="C19" s="33" t="s">
        <v>69</v>
      </c>
      <c r="D19" s="37"/>
      <c r="E19" s="33" t="s">
        <v>69</v>
      </c>
      <c r="F19" s="38"/>
      <c r="G19" s="34" t="s">
        <v>69</v>
      </c>
      <c r="H19" s="35"/>
      <c r="I19" s="36"/>
      <c r="J19" s="48"/>
      <c r="K19" s="33" t="s">
        <v>69</v>
      </c>
      <c r="L19" s="39"/>
      <c r="M19" s="33" t="s">
        <v>69</v>
      </c>
      <c r="N19" s="42"/>
      <c r="O19" s="32"/>
      <c r="P19" s="33"/>
      <c r="Q19" s="33"/>
      <c r="R19" s="35"/>
      <c r="S19" s="29"/>
      <c r="T19" s="30"/>
    </row>
    <row r="20" spans="1:20" ht="18" customHeight="1">
      <c r="A20" s="22">
        <v>15</v>
      </c>
      <c r="B20" s="47"/>
      <c r="C20" s="33" t="s">
        <v>69</v>
      </c>
      <c r="D20" s="37"/>
      <c r="E20" s="33" t="s">
        <v>69</v>
      </c>
      <c r="F20" s="38"/>
      <c r="G20" s="34" t="s">
        <v>69</v>
      </c>
      <c r="H20" s="35"/>
      <c r="I20" s="36"/>
      <c r="J20" s="48"/>
      <c r="K20" s="33" t="s">
        <v>69</v>
      </c>
      <c r="L20" s="39"/>
      <c r="M20" s="33" t="s">
        <v>69</v>
      </c>
      <c r="N20" s="42"/>
      <c r="O20" s="32"/>
      <c r="P20" s="33"/>
      <c r="Q20" s="33"/>
      <c r="R20" s="35"/>
      <c r="S20" s="29"/>
      <c r="T20" s="30"/>
    </row>
    <row r="21" spans="1:20" ht="18" customHeight="1">
      <c r="A21" s="22">
        <v>16</v>
      </c>
      <c r="B21" s="47"/>
      <c r="C21" s="33" t="s">
        <v>69</v>
      </c>
      <c r="D21" s="37"/>
      <c r="E21" s="33" t="s">
        <v>69</v>
      </c>
      <c r="F21" s="38"/>
      <c r="G21" s="34" t="s">
        <v>69</v>
      </c>
      <c r="H21" s="35"/>
      <c r="I21" s="36"/>
      <c r="J21" s="48"/>
      <c r="K21" s="33" t="s">
        <v>69</v>
      </c>
      <c r="L21" s="39"/>
      <c r="M21" s="33" t="s">
        <v>69</v>
      </c>
      <c r="N21" s="42"/>
      <c r="O21" s="32"/>
      <c r="P21" s="33"/>
      <c r="Q21" s="33"/>
      <c r="R21" s="35"/>
      <c r="S21" s="29"/>
      <c r="T21" s="30"/>
    </row>
    <row r="22" spans="1:20" ht="18" customHeight="1">
      <c r="A22" s="22">
        <v>17</v>
      </c>
      <c r="B22" s="47"/>
      <c r="C22" s="33" t="s">
        <v>69</v>
      </c>
      <c r="D22" s="37"/>
      <c r="E22" s="33" t="s">
        <v>69</v>
      </c>
      <c r="F22" s="38"/>
      <c r="G22" s="34" t="s">
        <v>69</v>
      </c>
      <c r="H22" s="35"/>
      <c r="I22" s="36"/>
      <c r="J22" s="48"/>
      <c r="K22" s="33" t="s">
        <v>69</v>
      </c>
      <c r="L22" s="39"/>
      <c r="M22" s="33" t="s">
        <v>69</v>
      </c>
      <c r="N22" s="42"/>
      <c r="O22" s="32"/>
      <c r="P22" s="33"/>
      <c r="Q22" s="33"/>
      <c r="R22" s="35"/>
      <c r="S22" s="29"/>
      <c r="T22" s="30"/>
    </row>
    <row r="23" spans="1:20" ht="18" customHeight="1">
      <c r="A23" s="22">
        <v>18</v>
      </c>
      <c r="B23" s="47"/>
      <c r="C23" s="33" t="s">
        <v>69</v>
      </c>
      <c r="D23" s="37"/>
      <c r="E23" s="33" t="s">
        <v>69</v>
      </c>
      <c r="F23" s="38"/>
      <c r="G23" s="34" t="s">
        <v>69</v>
      </c>
      <c r="H23" s="35"/>
      <c r="I23" s="36"/>
      <c r="J23" s="48"/>
      <c r="K23" s="33" t="s">
        <v>69</v>
      </c>
      <c r="L23" s="39"/>
      <c r="M23" s="33" t="s">
        <v>69</v>
      </c>
      <c r="N23" s="42"/>
      <c r="O23" s="32"/>
      <c r="P23" s="33"/>
      <c r="Q23" s="33"/>
      <c r="R23" s="35"/>
      <c r="S23" s="29"/>
      <c r="T23" s="30"/>
    </row>
    <row r="24" spans="1:20" ht="18" customHeight="1">
      <c r="A24" s="22">
        <v>19</v>
      </c>
      <c r="B24" s="47"/>
      <c r="C24" s="33" t="s">
        <v>69</v>
      </c>
      <c r="D24" s="37"/>
      <c r="E24" s="33" t="s">
        <v>69</v>
      </c>
      <c r="F24" s="38"/>
      <c r="G24" s="34" t="s">
        <v>69</v>
      </c>
      <c r="H24" s="35"/>
      <c r="I24" s="36"/>
      <c r="J24" s="48"/>
      <c r="K24" s="33" t="s">
        <v>69</v>
      </c>
      <c r="L24" s="39"/>
      <c r="M24" s="33" t="s">
        <v>69</v>
      </c>
      <c r="N24" s="42"/>
      <c r="O24" s="32"/>
      <c r="P24" s="33"/>
      <c r="Q24" s="33"/>
      <c r="R24" s="35"/>
      <c r="S24" s="29"/>
      <c r="T24" s="30"/>
    </row>
    <row r="25" spans="1:20" ht="18" customHeight="1">
      <c r="A25" s="22">
        <v>20</v>
      </c>
      <c r="B25" s="47"/>
      <c r="C25" s="33" t="s">
        <v>69</v>
      </c>
      <c r="D25" s="37"/>
      <c r="E25" s="33" t="s">
        <v>69</v>
      </c>
      <c r="F25" s="38"/>
      <c r="G25" s="34" t="s">
        <v>69</v>
      </c>
      <c r="H25" s="35"/>
      <c r="I25" s="36"/>
      <c r="J25" s="48"/>
      <c r="K25" s="33" t="s">
        <v>69</v>
      </c>
      <c r="L25" s="39"/>
      <c r="M25" s="33" t="s">
        <v>69</v>
      </c>
      <c r="N25" s="42"/>
      <c r="O25" s="32"/>
      <c r="P25" s="33"/>
      <c r="Q25" s="33"/>
      <c r="R25" s="35"/>
      <c r="S25" s="29"/>
      <c r="T25" s="30"/>
    </row>
    <row r="26" spans="1:20" ht="18" customHeight="1">
      <c r="A26" s="22">
        <v>21</v>
      </c>
      <c r="B26" s="47"/>
      <c r="C26" s="33" t="s">
        <v>69</v>
      </c>
      <c r="D26" s="37"/>
      <c r="E26" s="33" t="s">
        <v>69</v>
      </c>
      <c r="F26" s="38"/>
      <c r="G26" s="34" t="s">
        <v>69</v>
      </c>
      <c r="H26" s="35"/>
      <c r="I26" s="36"/>
      <c r="J26" s="48"/>
      <c r="K26" s="33" t="s">
        <v>69</v>
      </c>
      <c r="L26" s="39"/>
      <c r="M26" s="33" t="s">
        <v>69</v>
      </c>
      <c r="N26" s="42"/>
      <c r="O26" s="32"/>
      <c r="P26" s="33"/>
      <c r="Q26" s="33"/>
      <c r="R26" s="35"/>
      <c r="S26" s="29"/>
      <c r="T26" s="30"/>
    </row>
    <row r="27" spans="1:20" ht="18" customHeight="1">
      <c r="A27" s="22">
        <v>22</v>
      </c>
      <c r="B27" s="47"/>
      <c r="C27" s="33" t="s">
        <v>69</v>
      </c>
      <c r="D27" s="37"/>
      <c r="E27" s="33" t="s">
        <v>69</v>
      </c>
      <c r="F27" s="38"/>
      <c r="G27" s="34" t="s">
        <v>69</v>
      </c>
      <c r="H27" s="35"/>
      <c r="I27" s="36"/>
      <c r="J27" s="48"/>
      <c r="K27" s="33" t="s">
        <v>69</v>
      </c>
      <c r="L27" s="39"/>
      <c r="M27" s="33" t="s">
        <v>69</v>
      </c>
      <c r="N27" s="42"/>
      <c r="O27" s="32"/>
      <c r="P27" s="33"/>
      <c r="Q27" s="33"/>
      <c r="R27" s="35"/>
      <c r="S27" s="29"/>
      <c r="T27" s="30"/>
    </row>
    <row r="28" spans="1:20" ht="18" customHeight="1">
      <c r="A28" s="22">
        <v>23</v>
      </c>
      <c r="B28" s="47"/>
      <c r="C28" s="33" t="s">
        <v>69</v>
      </c>
      <c r="D28" s="37"/>
      <c r="E28" s="33" t="s">
        <v>69</v>
      </c>
      <c r="F28" s="38"/>
      <c r="G28" s="34" t="s">
        <v>69</v>
      </c>
      <c r="H28" s="35"/>
      <c r="I28" s="36"/>
      <c r="J28" s="48"/>
      <c r="K28" s="33" t="s">
        <v>69</v>
      </c>
      <c r="L28" s="39"/>
      <c r="M28" s="33" t="s">
        <v>69</v>
      </c>
      <c r="N28" s="42"/>
      <c r="O28" s="32"/>
      <c r="P28" s="33"/>
      <c r="Q28" s="33"/>
      <c r="R28" s="35"/>
      <c r="S28" s="29"/>
      <c r="T28" s="30"/>
    </row>
    <row r="29" spans="1:20" ht="18" customHeight="1">
      <c r="A29" s="22">
        <v>24</v>
      </c>
      <c r="B29" s="47"/>
      <c r="C29" s="33" t="s">
        <v>69</v>
      </c>
      <c r="D29" s="37"/>
      <c r="E29" s="33" t="s">
        <v>69</v>
      </c>
      <c r="F29" s="38"/>
      <c r="G29" s="34" t="s">
        <v>69</v>
      </c>
      <c r="H29" s="35"/>
      <c r="I29" s="36"/>
      <c r="J29" s="48"/>
      <c r="K29" s="33" t="s">
        <v>69</v>
      </c>
      <c r="L29" s="39"/>
      <c r="M29" s="33" t="s">
        <v>69</v>
      </c>
      <c r="N29" s="42"/>
      <c r="O29" s="32"/>
      <c r="P29" s="33"/>
      <c r="Q29" s="33"/>
      <c r="R29" s="35"/>
      <c r="S29" s="29"/>
      <c r="T29" s="30"/>
    </row>
    <row r="30" spans="1:20" ht="18" customHeight="1">
      <c r="A30" s="22">
        <v>25</v>
      </c>
      <c r="B30" s="47"/>
      <c r="C30" s="33" t="s">
        <v>69</v>
      </c>
      <c r="D30" s="37"/>
      <c r="E30" s="33" t="s">
        <v>69</v>
      </c>
      <c r="F30" s="38"/>
      <c r="G30" s="34" t="s">
        <v>69</v>
      </c>
      <c r="H30" s="35"/>
      <c r="I30" s="36"/>
      <c r="J30" s="48"/>
      <c r="K30" s="33" t="s">
        <v>69</v>
      </c>
      <c r="L30" s="39"/>
      <c r="M30" s="33" t="s">
        <v>69</v>
      </c>
      <c r="N30" s="42"/>
      <c r="O30" s="32"/>
      <c r="P30" s="33"/>
      <c r="Q30" s="33"/>
      <c r="R30" s="35"/>
      <c r="S30" s="29"/>
      <c r="T30" s="30"/>
    </row>
    <row r="31" spans="1:20" ht="18" customHeight="1">
      <c r="A31" s="22">
        <v>26</v>
      </c>
      <c r="B31" s="47"/>
      <c r="C31" s="33" t="s">
        <v>69</v>
      </c>
      <c r="D31" s="37"/>
      <c r="E31" s="33" t="s">
        <v>69</v>
      </c>
      <c r="F31" s="38"/>
      <c r="G31" s="34" t="s">
        <v>69</v>
      </c>
      <c r="H31" s="35"/>
      <c r="I31" s="36"/>
      <c r="J31" s="48"/>
      <c r="K31" s="33" t="s">
        <v>69</v>
      </c>
      <c r="L31" s="39"/>
      <c r="M31" s="33" t="s">
        <v>69</v>
      </c>
      <c r="N31" s="42"/>
      <c r="O31" s="32"/>
      <c r="P31" s="33"/>
      <c r="Q31" s="33"/>
      <c r="R31" s="35"/>
      <c r="S31" s="29"/>
      <c r="T31" s="30"/>
    </row>
    <row r="32" spans="1:20" ht="18" customHeight="1">
      <c r="A32" s="22">
        <v>27</v>
      </c>
      <c r="B32" s="47"/>
      <c r="C32" s="33" t="s">
        <v>69</v>
      </c>
      <c r="D32" s="37"/>
      <c r="E32" s="33" t="s">
        <v>69</v>
      </c>
      <c r="F32" s="38"/>
      <c r="G32" s="34" t="s">
        <v>69</v>
      </c>
      <c r="H32" s="35"/>
      <c r="I32" s="36"/>
      <c r="J32" s="48"/>
      <c r="K32" s="33" t="s">
        <v>69</v>
      </c>
      <c r="L32" s="39"/>
      <c r="M32" s="33" t="s">
        <v>69</v>
      </c>
      <c r="N32" s="42"/>
      <c r="O32" s="32"/>
      <c r="P32" s="33"/>
      <c r="Q32" s="33"/>
      <c r="R32" s="35"/>
      <c r="S32" s="29"/>
      <c r="T32" s="30"/>
    </row>
    <row r="33" spans="1:20" ht="18" customHeight="1">
      <c r="A33" s="22">
        <v>28</v>
      </c>
      <c r="B33" s="47"/>
      <c r="C33" s="33" t="s">
        <v>69</v>
      </c>
      <c r="D33" s="37"/>
      <c r="E33" s="33" t="s">
        <v>69</v>
      </c>
      <c r="F33" s="38"/>
      <c r="G33" s="34" t="s">
        <v>69</v>
      </c>
      <c r="H33" s="35"/>
      <c r="I33" s="36"/>
      <c r="J33" s="48"/>
      <c r="K33" s="33" t="s">
        <v>69</v>
      </c>
      <c r="L33" s="39"/>
      <c r="M33" s="33" t="s">
        <v>69</v>
      </c>
      <c r="N33" s="42"/>
      <c r="O33" s="32"/>
      <c r="P33" s="33"/>
      <c r="Q33" s="33"/>
      <c r="R33" s="35"/>
      <c r="S33" s="29"/>
      <c r="T33" s="30"/>
    </row>
    <row r="34" spans="1:20" ht="18" customHeight="1">
      <c r="A34" s="22">
        <v>29</v>
      </c>
      <c r="B34" s="47"/>
      <c r="C34" s="33" t="s">
        <v>69</v>
      </c>
      <c r="D34" s="37"/>
      <c r="E34" s="33" t="s">
        <v>69</v>
      </c>
      <c r="F34" s="38"/>
      <c r="G34" s="34" t="s">
        <v>69</v>
      </c>
      <c r="H34" s="35"/>
      <c r="I34" s="36"/>
      <c r="J34" s="48"/>
      <c r="K34" s="33" t="s">
        <v>69</v>
      </c>
      <c r="L34" s="39"/>
      <c r="M34" s="33" t="s">
        <v>69</v>
      </c>
      <c r="N34" s="42"/>
      <c r="O34" s="32"/>
      <c r="P34" s="33"/>
      <c r="Q34" s="33"/>
      <c r="R34" s="35"/>
      <c r="S34" s="29"/>
      <c r="T34" s="30"/>
    </row>
    <row r="35" spans="1:20" ht="18" customHeight="1">
      <c r="A35" s="22">
        <v>30</v>
      </c>
      <c r="B35" s="47"/>
      <c r="C35" s="33" t="s">
        <v>69</v>
      </c>
      <c r="D35" s="37"/>
      <c r="E35" s="33" t="s">
        <v>69</v>
      </c>
      <c r="F35" s="38"/>
      <c r="G35" s="34" t="s">
        <v>69</v>
      </c>
      <c r="H35" s="35"/>
      <c r="I35" s="36"/>
      <c r="J35" s="48"/>
      <c r="K35" s="33" t="s">
        <v>69</v>
      </c>
      <c r="L35" s="39"/>
      <c r="M35" s="33" t="s">
        <v>69</v>
      </c>
      <c r="N35" s="42"/>
      <c r="O35" s="32"/>
      <c r="P35" s="33"/>
      <c r="Q35" s="33"/>
      <c r="R35" s="35"/>
      <c r="S35" s="29"/>
      <c r="T35" s="30"/>
    </row>
    <row r="36" spans="1:20" ht="18" customHeight="1">
      <c r="A36" s="22">
        <v>31</v>
      </c>
      <c r="B36" s="47"/>
      <c r="C36" s="33" t="s">
        <v>69</v>
      </c>
      <c r="D36" s="37"/>
      <c r="E36" s="33" t="s">
        <v>69</v>
      </c>
      <c r="F36" s="38"/>
      <c r="G36" s="34" t="s">
        <v>69</v>
      </c>
      <c r="H36" s="35"/>
      <c r="I36" s="36"/>
      <c r="J36" s="48"/>
      <c r="K36" s="33" t="s">
        <v>69</v>
      </c>
      <c r="L36" s="39"/>
      <c r="M36" s="33" t="s">
        <v>69</v>
      </c>
      <c r="N36" s="42"/>
      <c r="O36" s="32"/>
      <c r="P36" s="33"/>
      <c r="Q36" s="33"/>
      <c r="R36" s="35"/>
      <c r="S36" s="29"/>
      <c r="T36" s="30"/>
    </row>
    <row r="37" spans="1:20" ht="18" customHeight="1">
      <c r="A37" s="22">
        <v>32</v>
      </c>
      <c r="B37" s="47"/>
      <c r="C37" s="33" t="s">
        <v>69</v>
      </c>
      <c r="D37" s="37"/>
      <c r="E37" s="33" t="s">
        <v>69</v>
      </c>
      <c r="F37" s="38"/>
      <c r="G37" s="34" t="s">
        <v>69</v>
      </c>
      <c r="H37" s="35"/>
      <c r="I37" s="36"/>
      <c r="J37" s="48"/>
      <c r="K37" s="33" t="s">
        <v>69</v>
      </c>
      <c r="L37" s="39"/>
      <c r="M37" s="33" t="s">
        <v>69</v>
      </c>
      <c r="N37" s="42"/>
      <c r="O37" s="32"/>
      <c r="P37" s="33"/>
      <c r="Q37" s="33"/>
      <c r="R37" s="35"/>
      <c r="S37" s="29"/>
      <c r="T37" s="30"/>
    </row>
    <row r="38" spans="1:20" ht="18" customHeight="1">
      <c r="A38" s="22">
        <v>33</v>
      </c>
      <c r="B38" s="47"/>
      <c r="C38" s="33" t="s">
        <v>69</v>
      </c>
      <c r="D38" s="37"/>
      <c r="E38" s="33" t="s">
        <v>69</v>
      </c>
      <c r="F38" s="38"/>
      <c r="G38" s="34" t="s">
        <v>69</v>
      </c>
      <c r="H38" s="35"/>
      <c r="I38" s="36"/>
      <c r="J38" s="48"/>
      <c r="K38" s="33" t="s">
        <v>69</v>
      </c>
      <c r="L38" s="39"/>
      <c r="M38" s="33" t="s">
        <v>69</v>
      </c>
      <c r="N38" s="42"/>
      <c r="O38" s="32"/>
      <c r="P38" s="33"/>
      <c r="Q38" s="33"/>
      <c r="R38" s="35"/>
      <c r="S38" s="29"/>
      <c r="T38" s="30"/>
    </row>
    <row r="39" spans="1:20" ht="18" customHeight="1">
      <c r="A39" s="22">
        <v>34</v>
      </c>
      <c r="B39" s="47"/>
      <c r="C39" s="33" t="s">
        <v>69</v>
      </c>
      <c r="D39" s="37"/>
      <c r="E39" s="33" t="s">
        <v>69</v>
      </c>
      <c r="F39" s="38"/>
      <c r="G39" s="34" t="s">
        <v>69</v>
      </c>
      <c r="H39" s="35"/>
      <c r="I39" s="36"/>
      <c r="J39" s="48"/>
      <c r="K39" s="33" t="s">
        <v>69</v>
      </c>
      <c r="L39" s="39"/>
      <c r="M39" s="33" t="s">
        <v>69</v>
      </c>
      <c r="N39" s="42"/>
      <c r="O39" s="32"/>
      <c r="P39" s="33"/>
      <c r="Q39" s="33"/>
      <c r="R39" s="35"/>
      <c r="S39" s="29"/>
      <c r="T39" s="30"/>
    </row>
    <row r="40" spans="1:20" ht="18" customHeight="1">
      <c r="A40" s="22">
        <v>35</v>
      </c>
      <c r="B40" s="47"/>
      <c r="C40" s="33" t="s">
        <v>69</v>
      </c>
      <c r="D40" s="37"/>
      <c r="E40" s="33" t="s">
        <v>69</v>
      </c>
      <c r="F40" s="38"/>
      <c r="G40" s="34" t="s">
        <v>69</v>
      </c>
      <c r="H40" s="35"/>
      <c r="I40" s="36"/>
      <c r="J40" s="48"/>
      <c r="K40" s="33" t="s">
        <v>69</v>
      </c>
      <c r="L40" s="39"/>
      <c r="M40" s="33" t="s">
        <v>69</v>
      </c>
      <c r="N40" s="42"/>
      <c r="O40" s="32"/>
      <c r="P40" s="33"/>
      <c r="Q40" s="33"/>
      <c r="R40" s="35"/>
      <c r="S40" s="29"/>
      <c r="T40" s="30"/>
    </row>
    <row r="41" spans="1:20" ht="18" customHeight="1">
      <c r="A41" s="22">
        <v>36</v>
      </c>
      <c r="B41" s="47"/>
      <c r="C41" s="33" t="s">
        <v>69</v>
      </c>
      <c r="D41" s="37"/>
      <c r="E41" s="33" t="s">
        <v>69</v>
      </c>
      <c r="F41" s="38"/>
      <c r="G41" s="34" t="s">
        <v>69</v>
      </c>
      <c r="H41" s="35"/>
      <c r="I41" s="36"/>
      <c r="J41" s="48"/>
      <c r="K41" s="33" t="s">
        <v>69</v>
      </c>
      <c r="L41" s="39"/>
      <c r="M41" s="33" t="s">
        <v>69</v>
      </c>
      <c r="N41" s="42"/>
      <c r="O41" s="32"/>
      <c r="P41" s="33"/>
      <c r="Q41" s="33"/>
      <c r="R41" s="35"/>
      <c r="S41" s="29"/>
      <c r="T41" s="30"/>
    </row>
    <row r="42" spans="1:20" ht="18" customHeight="1">
      <c r="A42" s="22">
        <v>37</v>
      </c>
      <c r="B42" s="47"/>
      <c r="C42" s="33" t="s">
        <v>69</v>
      </c>
      <c r="D42" s="37"/>
      <c r="E42" s="33" t="s">
        <v>69</v>
      </c>
      <c r="F42" s="38"/>
      <c r="G42" s="34" t="s">
        <v>69</v>
      </c>
      <c r="H42" s="35"/>
      <c r="I42" s="36"/>
      <c r="J42" s="48"/>
      <c r="K42" s="33" t="s">
        <v>69</v>
      </c>
      <c r="L42" s="39"/>
      <c r="M42" s="33" t="s">
        <v>69</v>
      </c>
      <c r="N42" s="42"/>
      <c r="O42" s="32"/>
      <c r="P42" s="33"/>
      <c r="Q42" s="33"/>
      <c r="R42" s="35"/>
      <c r="S42" s="29"/>
      <c r="T42" s="30"/>
    </row>
    <row r="43" spans="1:20" ht="18" customHeight="1">
      <c r="A43" s="22">
        <v>38</v>
      </c>
      <c r="B43" s="47"/>
      <c r="C43" s="33" t="s">
        <v>69</v>
      </c>
      <c r="D43" s="37"/>
      <c r="E43" s="33" t="s">
        <v>69</v>
      </c>
      <c r="F43" s="38"/>
      <c r="G43" s="34" t="s">
        <v>69</v>
      </c>
      <c r="H43" s="35"/>
      <c r="I43" s="36"/>
      <c r="J43" s="48"/>
      <c r="K43" s="33" t="s">
        <v>69</v>
      </c>
      <c r="L43" s="39"/>
      <c r="M43" s="33" t="s">
        <v>69</v>
      </c>
      <c r="N43" s="42"/>
      <c r="O43" s="32"/>
      <c r="P43" s="33"/>
      <c r="Q43" s="33"/>
      <c r="R43" s="35"/>
      <c r="S43" s="29"/>
      <c r="T43" s="30"/>
    </row>
    <row r="44" spans="1:20" ht="18" customHeight="1">
      <c r="A44" s="22">
        <v>39</v>
      </c>
      <c r="B44" s="47"/>
      <c r="C44" s="33" t="s">
        <v>69</v>
      </c>
      <c r="D44" s="37"/>
      <c r="E44" s="33" t="s">
        <v>69</v>
      </c>
      <c r="F44" s="38"/>
      <c r="G44" s="34" t="s">
        <v>69</v>
      </c>
      <c r="H44" s="35"/>
      <c r="I44" s="36"/>
      <c r="J44" s="48"/>
      <c r="K44" s="33" t="s">
        <v>69</v>
      </c>
      <c r="L44" s="39"/>
      <c r="M44" s="33" t="s">
        <v>69</v>
      </c>
      <c r="N44" s="42"/>
      <c r="O44" s="32"/>
      <c r="P44" s="33"/>
      <c r="Q44" s="33"/>
      <c r="R44" s="35"/>
      <c r="S44" s="29"/>
      <c r="T44" s="30"/>
    </row>
    <row r="45" spans="1:20" ht="18" customHeight="1">
      <c r="A45" s="22">
        <v>40</v>
      </c>
      <c r="B45" s="47"/>
      <c r="C45" s="33" t="s">
        <v>69</v>
      </c>
      <c r="D45" s="37"/>
      <c r="E45" s="33" t="s">
        <v>69</v>
      </c>
      <c r="F45" s="38"/>
      <c r="G45" s="34" t="s">
        <v>69</v>
      </c>
      <c r="H45" s="35"/>
      <c r="I45" s="36"/>
      <c r="J45" s="48"/>
      <c r="K45" s="33" t="s">
        <v>69</v>
      </c>
      <c r="L45" s="39"/>
      <c r="M45" s="33" t="s">
        <v>69</v>
      </c>
      <c r="N45" s="42"/>
      <c r="O45" s="32"/>
      <c r="P45" s="33"/>
      <c r="Q45" s="33"/>
      <c r="R45" s="35"/>
      <c r="S45" s="29"/>
      <c r="T45" s="30"/>
    </row>
    <row r="46" spans="1:20" ht="18" customHeight="1">
      <c r="A46" s="22">
        <v>41</v>
      </c>
      <c r="B46" s="47"/>
      <c r="C46" s="33" t="s">
        <v>69</v>
      </c>
      <c r="D46" s="37"/>
      <c r="E46" s="33" t="s">
        <v>69</v>
      </c>
      <c r="F46" s="38"/>
      <c r="G46" s="34" t="s">
        <v>69</v>
      </c>
      <c r="H46" s="35"/>
      <c r="I46" s="36"/>
      <c r="J46" s="48"/>
      <c r="K46" s="33" t="s">
        <v>69</v>
      </c>
      <c r="L46" s="39"/>
      <c r="M46" s="33" t="s">
        <v>69</v>
      </c>
      <c r="N46" s="42"/>
      <c r="O46" s="32"/>
      <c r="P46" s="33"/>
      <c r="Q46" s="33"/>
      <c r="R46" s="35"/>
      <c r="S46" s="29"/>
      <c r="T46" s="30"/>
    </row>
    <row r="47" spans="1:20" ht="18" customHeight="1">
      <c r="A47" s="22">
        <v>42</v>
      </c>
      <c r="B47" s="47"/>
      <c r="C47" s="33" t="s">
        <v>69</v>
      </c>
      <c r="D47" s="37"/>
      <c r="E47" s="33" t="s">
        <v>69</v>
      </c>
      <c r="F47" s="38"/>
      <c r="G47" s="34" t="s">
        <v>69</v>
      </c>
      <c r="H47" s="35"/>
      <c r="I47" s="36"/>
      <c r="J47" s="48"/>
      <c r="K47" s="33" t="s">
        <v>69</v>
      </c>
      <c r="L47" s="39"/>
      <c r="M47" s="33" t="s">
        <v>69</v>
      </c>
      <c r="N47" s="42"/>
      <c r="O47" s="32"/>
      <c r="P47" s="33"/>
      <c r="Q47" s="33"/>
      <c r="R47" s="35"/>
      <c r="S47" s="29"/>
      <c r="T47" s="30"/>
    </row>
    <row r="48" spans="1:20" ht="18" customHeight="1">
      <c r="A48" s="22">
        <v>43</v>
      </c>
      <c r="B48" s="47"/>
      <c r="C48" s="33" t="s">
        <v>69</v>
      </c>
      <c r="D48" s="37"/>
      <c r="E48" s="33" t="s">
        <v>69</v>
      </c>
      <c r="F48" s="38"/>
      <c r="G48" s="34" t="s">
        <v>69</v>
      </c>
      <c r="H48" s="35"/>
      <c r="I48" s="36"/>
      <c r="J48" s="48"/>
      <c r="K48" s="33" t="s">
        <v>69</v>
      </c>
      <c r="L48" s="39"/>
      <c r="M48" s="33" t="s">
        <v>69</v>
      </c>
      <c r="N48" s="42"/>
      <c r="O48" s="32"/>
      <c r="P48" s="33"/>
      <c r="Q48" s="33"/>
      <c r="R48" s="35"/>
      <c r="S48" s="29"/>
      <c r="T48" s="30"/>
    </row>
    <row r="49" spans="1:20" ht="18" customHeight="1">
      <c r="A49" s="22">
        <v>44</v>
      </c>
      <c r="B49" s="47"/>
      <c r="C49" s="33" t="s">
        <v>69</v>
      </c>
      <c r="D49" s="37"/>
      <c r="E49" s="33" t="s">
        <v>69</v>
      </c>
      <c r="F49" s="38"/>
      <c r="G49" s="34" t="s">
        <v>69</v>
      </c>
      <c r="H49" s="35"/>
      <c r="I49" s="36"/>
      <c r="J49" s="48"/>
      <c r="K49" s="33" t="s">
        <v>69</v>
      </c>
      <c r="L49" s="39"/>
      <c r="M49" s="33" t="s">
        <v>69</v>
      </c>
      <c r="N49" s="42"/>
      <c r="O49" s="32"/>
      <c r="P49" s="33"/>
      <c r="Q49" s="33"/>
      <c r="R49" s="35"/>
      <c r="S49" s="29"/>
      <c r="T49" s="30"/>
    </row>
    <row r="50" spans="1:20" ht="18" customHeight="1">
      <c r="A50" s="22">
        <v>45</v>
      </c>
      <c r="B50" s="47"/>
      <c r="C50" s="33" t="s">
        <v>69</v>
      </c>
      <c r="D50" s="37"/>
      <c r="E50" s="33" t="s">
        <v>69</v>
      </c>
      <c r="F50" s="38"/>
      <c r="G50" s="34" t="s">
        <v>69</v>
      </c>
      <c r="H50" s="35"/>
      <c r="I50" s="36"/>
      <c r="J50" s="48"/>
      <c r="K50" s="33" t="s">
        <v>69</v>
      </c>
      <c r="L50" s="39"/>
      <c r="M50" s="33" t="s">
        <v>69</v>
      </c>
      <c r="N50" s="42"/>
      <c r="O50" s="32"/>
      <c r="P50" s="33"/>
      <c r="Q50" s="33"/>
      <c r="R50" s="35"/>
      <c r="S50" s="29"/>
      <c r="T50" s="30"/>
    </row>
    <row r="51" spans="1:20" ht="18" customHeight="1">
      <c r="A51" s="22">
        <v>46</v>
      </c>
      <c r="B51" s="47"/>
      <c r="C51" s="33" t="s">
        <v>69</v>
      </c>
      <c r="D51" s="37"/>
      <c r="E51" s="33" t="s">
        <v>69</v>
      </c>
      <c r="F51" s="38"/>
      <c r="G51" s="34" t="s">
        <v>69</v>
      </c>
      <c r="H51" s="35"/>
      <c r="I51" s="36"/>
      <c r="J51" s="48"/>
      <c r="K51" s="33" t="s">
        <v>69</v>
      </c>
      <c r="L51" s="39"/>
      <c r="M51" s="33" t="s">
        <v>69</v>
      </c>
      <c r="N51" s="42"/>
      <c r="O51" s="32"/>
      <c r="P51" s="33"/>
      <c r="Q51" s="33"/>
      <c r="R51" s="35"/>
      <c r="S51" s="29"/>
      <c r="T51" s="30"/>
    </row>
    <row r="52" spans="1:20" ht="18" customHeight="1">
      <c r="A52" s="22">
        <v>47</v>
      </c>
      <c r="B52" s="47"/>
      <c r="C52" s="33" t="s">
        <v>69</v>
      </c>
      <c r="D52" s="37"/>
      <c r="E52" s="33" t="s">
        <v>69</v>
      </c>
      <c r="F52" s="38"/>
      <c r="G52" s="34" t="s">
        <v>69</v>
      </c>
      <c r="H52" s="35"/>
      <c r="I52" s="36"/>
      <c r="J52" s="48"/>
      <c r="K52" s="33" t="s">
        <v>69</v>
      </c>
      <c r="L52" s="39"/>
      <c r="M52" s="33" t="s">
        <v>69</v>
      </c>
      <c r="N52" s="42"/>
      <c r="O52" s="32"/>
      <c r="P52" s="33"/>
      <c r="Q52" s="33"/>
      <c r="R52" s="35"/>
      <c r="S52" s="29"/>
      <c r="T52" s="30"/>
    </row>
    <row r="53" spans="1:20" ht="18" customHeight="1">
      <c r="A53" s="22">
        <v>48</v>
      </c>
      <c r="B53" s="47"/>
      <c r="C53" s="33" t="s">
        <v>69</v>
      </c>
      <c r="D53" s="37"/>
      <c r="E53" s="33" t="s">
        <v>69</v>
      </c>
      <c r="F53" s="38"/>
      <c r="G53" s="34" t="s">
        <v>69</v>
      </c>
      <c r="H53" s="35"/>
      <c r="I53" s="36"/>
      <c r="J53" s="48"/>
      <c r="K53" s="33" t="s">
        <v>69</v>
      </c>
      <c r="L53" s="39"/>
      <c r="M53" s="33" t="s">
        <v>69</v>
      </c>
      <c r="N53" s="42"/>
      <c r="O53" s="32"/>
      <c r="P53" s="33"/>
      <c r="Q53" s="33"/>
      <c r="R53" s="35"/>
      <c r="S53" s="29"/>
      <c r="T53" s="30"/>
    </row>
    <row r="54" spans="1:20" ht="18" customHeight="1">
      <c r="A54" s="22">
        <v>49</v>
      </c>
      <c r="B54" s="47"/>
      <c r="C54" s="33" t="s">
        <v>69</v>
      </c>
      <c r="D54" s="37"/>
      <c r="E54" s="33" t="s">
        <v>69</v>
      </c>
      <c r="F54" s="38"/>
      <c r="G54" s="34" t="s">
        <v>69</v>
      </c>
      <c r="H54" s="35"/>
      <c r="I54" s="36"/>
      <c r="J54" s="48"/>
      <c r="K54" s="33" t="s">
        <v>69</v>
      </c>
      <c r="L54" s="39"/>
      <c r="M54" s="33" t="s">
        <v>69</v>
      </c>
      <c r="N54" s="42"/>
      <c r="O54" s="32"/>
      <c r="P54" s="33"/>
      <c r="Q54" s="33"/>
      <c r="R54" s="35"/>
      <c r="S54" s="29"/>
      <c r="T54" s="30"/>
    </row>
    <row r="55" spans="1:20" ht="18" customHeight="1">
      <c r="A55" s="22">
        <v>50</v>
      </c>
      <c r="B55" s="47"/>
      <c r="C55" s="33" t="s">
        <v>69</v>
      </c>
      <c r="D55" s="37"/>
      <c r="E55" s="33" t="s">
        <v>69</v>
      </c>
      <c r="F55" s="38"/>
      <c r="G55" s="34" t="s">
        <v>69</v>
      </c>
      <c r="H55" s="35"/>
      <c r="I55" s="36"/>
      <c r="J55" s="48"/>
      <c r="K55" s="33" t="s">
        <v>69</v>
      </c>
      <c r="L55" s="39"/>
      <c r="M55" s="33" t="s">
        <v>69</v>
      </c>
      <c r="N55" s="42"/>
      <c r="O55" s="32"/>
      <c r="P55" s="33"/>
      <c r="Q55" s="33"/>
      <c r="R55" s="35"/>
      <c r="S55" s="29"/>
      <c r="T55" s="30"/>
    </row>
    <row r="56" spans="1:20" ht="18" customHeight="1">
      <c r="A56" s="22">
        <v>51</v>
      </c>
      <c r="B56" s="47"/>
      <c r="C56" s="33" t="s">
        <v>69</v>
      </c>
      <c r="D56" s="37"/>
      <c r="E56" s="33" t="s">
        <v>69</v>
      </c>
      <c r="F56" s="38"/>
      <c r="G56" s="34" t="s">
        <v>69</v>
      </c>
      <c r="H56" s="35"/>
      <c r="I56" s="36"/>
      <c r="J56" s="48"/>
      <c r="K56" s="33" t="s">
        <v>69</v>
      </c>
      <c r="L56" s="39"/>
      <c r="M56" s="33" t="s">
        <v>69</v>
      </c>
      <c r="N56" s="42"/>
      <c r="O56" s="32"/>
      <c r="P56" s="33"/>
      <c r="Q56" s="33"/>
      <c r="R56" s="35"/>
      <c r="S56" s="29"/>
      <c r="T56" s="30"/>
    </row>
    <row r="57" spans="1:20" ht="18" customHeight="1">
      <c r="A57" s="22">
        <v>52</v>
      </c>
      <c r="B57" s="47"/>
      <c r="C57" s="33" t="s">
        <v>69</v>
      </c>
      <c r="D57" s="37"/>
      <c r="E57" s="33" t="s">
        <v>69</v>
      </c>
      <c r="F57" s="38"/>
      <c r="G57" s="34" t="s">
        <v>69</v>
      </c>
      <c r="H57" s="35"/>
      <c r="I57" s="36"/>
      <c r="J57" s="48"/>
      <c r="K57" s="33" t="s">
        <v>69</v>
      </c>
      <c r="L57" s="39"/>
      <c r="M57" s="33" t="s">
        <v>69</v>
      </c>
      <c r="N57" s="42"/>
      <c r="O57" s="32"/>
      <c r="P57" s="33"/>
      <c r="Q57" s="33"/>
      <c r="R57" s="35"/>
      <c r="S57" s="29"/>
      <c r="T57" s="30"/>
    </row>
    <row r="58" spans="1:20">
      <c r="A58" s="22">
        <v>53</v>
      </c>
      <c r="B58" s="47"/>
      <c r="C58" s="33" t="s">
        <v>69</v>
      </c>
      <c r="D58" s="37"/>
      <c r="E58" s="33" t="s">
        <v>69</v>
      </c>
      <c r="F58" s="38"/>
      <c r="G58" s="34" t="s">
        <v>69</v>
      </c>
      <c r="H58" s="35"/>
      <c r="I58" s="36"/>
      <c r="J58" s="48"/>
      <c r="K58" s="33" t="s">
        <v>69</v>
      </c>
      <c r="L58" s="39"/>
      <c r="M58" s="33" t="s">
        <v>69</v>
      </c>
      <c r="N58" s="42"/>
      <c r="O58" s="32"/>
      <c r="P58" s="33"/>
      <c r="Q58" s="33"/>
      <c r="R58" s="35"/>
      <c r="S58" s="29"/>
      <c r="T58" s="30"/>
    </row>
    <row r="59" spans="1:20">
      <c r="A59" s="22">
        <v>54</v>
      </c>
      <c r="B59" s="47"/>
      <c r="C59" s="33" t="s">
        <v>69</v>
      </c>
      <c r="D59" s="37"/>
      <c r="E59" s="33" t="s">
        <v>69</v>
      </c>
      <c r="F59" s="38"/>
      <c r="G59" s="34" t="s">
        <v>69</v>
      </c>
      <c r="H59" s="35"/>
      <c r="I59" s="36"/>
      <c r="J59" s="48"/>
      <c r="K59" s="33" t="s">
        <v>69</v>
      </c>
      <c r="L59" s="39"/>
      <c r="M59" s="33" t="s">
        <v>69</v>
      </c>
      <c r="N59" s="42"/>
      <c r="O59" s="32"/>
      <c r="P59" s="33"/>
      <c r="Q59" s="33"/>
      <c r="R59" s="35"/>
      <c r="S59" s="29"/>
      <c r="T59" s="30"/>
    </row>
    <row r="60" spans="1:20">
      <c r="A60" s="22">
        <v>55</v>
      </c>
      <c r="B60" s="47"/>
      <c r="C60" s="33" t="s">
        <v>69</v>
      </c>
      <c r="D60" s="37"/>
      <c r="E60" s="33" t="s">
        <v>69</v>
      </c>
      <c r="F60" s="38"/>
      <c r="G60" s="34" t="s">
        <v>69</v>
      </c>
      <c r="H60" s="35"/>
      <c r="I60" s="36"/>
      <c r="J60" s="48"/>
      <c r="K60" s="33" t="s">
        <v>69</v>
      </c>
      <c r="L60" s="39"/>
      <c r="M60" s="33" t="s">
        <v>69</v>
      </c>
      <c r="N60" s="42"/>
      <c r="O60" s="32"/>
      <c r="P60" s="33"/>
      <c r="Q60" s="33"/>
      <c r="R60" s="35"/>
      <c r="S60" s="29"/>
      <c r="T60" s="30"/>
    </row>
    <row r="61" spans="1:20">
      <c r="A61" s="22">
        <v>56</v>
      </c>
      <c r="B61" s="47"/>
      <c r="C61" s="33" t="s">
        <v>69</v>
      </c>
      <c r="D61" s="37"/>
      <c r="E61" s="33" t="s">
        <v>69</v>
      </c>
      <c r="F61" s="38"/>
      <c r="G61" s="34" t="s">
        <v>69</v>
      </c>
      <c r="H61" s="35"/>
      <c r="I61" s="36"/>
      <c r="J61" s="48"/>
      <c r="K61" s="33" t="s">
        <v>69</v>
      </c>
      <c r="L61" s="39"/>
      <c r="M61" s="33" t="s">
        <v>69</v>
      </c>
      <c r="N61" s="42"/>
      <c r="O61" s="32"/>
      <c r="P61" s="33"/>
      <c r="Q61" s="33"/>
      <c r="R61" s="35"/>
      <c r="S61" s="29"/>
      <c r="T61" s="30"/>
    </row>
    <row r="62" spans="1:20">
      <c r="A62" s="22">
        <v>57</v>
      </c>
      <c r="B62" s="47"/>
      <c r="C62" s="33" t="s">
        <v>69</v>
      </c>
      <c r="D62" s="37"/>
      <c r="E62" s="33" t="s">
        <v>69</v>
      </c>
      <c r="F62" s="38"/>
      <c r="G62" s="34" t="s">
        <v>69</v>
      </c>
      <c r="H62" s="35"/>
      <c r="I62" s="36"/>
      <c r="J62" s="48"/>
      <c r="K62" s="33" t="s">
        <v>69</v>
      </c>
      <c r="L62" s="39"/>
      <c r="M62" s="33" t="s">
        <v>69</v>
      </c>
      <c r="N62" s="42"/>
      <c r="O62" s="32"/>
      <c r="P62" s="33"/>
      <c r="Q62" s="33"/>
      <c r="R62" s="35"/>
      <c r="S62" s="29"/>
      <c r="T62" s="30"/>
    </row>
    <row r="63" spans="1:20">
      <c r="A63" s="22">
        <v>58</v>
      </c>
      <c r="B63" s="47"/>
      <c r="C63" s="33" t="s">
        <v>69</v>
      </c>
      <c r="D63" s="37"/>
      <c r="E63" s="33" t="s">
        <v>69</v>
      </c>
      <c r="F63" s="38"/>
      <c r="G63" s="34" t="s">
        <v>69</v>
      </c>
      <c r="H63" s="35"/>
      <c r="I63" s="36"/>
      <c r="J63" s="48"/>
      <c r="K63" s="33" t="s">
        <v>69</v>
      </c>
      <c r="L63" s="39"/>
      <c r="M63" s="33" t="s">
        <v>69</v>
      </c>
      <c r="N63" s="42"/>
      <c r="O63" s="32"/>
      <c r="P63" s="33"/>
      <c r="Q63" s="33"/>
      <c r="R63" s="35"/>
      <c r="S63" s="29"/>
      <c r="T63" s="30"/>
    </row>
    <row r="64" spans="1:20">
      <c r="A64" s="22">
        <v>59</v>
      </c>
      <c r="B64" s="47"/>
      <c r="C64" s="33" t="s">
        <v>69</v>
      </c>
      <c r="D64" s="37"/>
      <c r="E64" s="33" t="s">
        <v>69</v>
      </c>
      <c r="F64" s="38"/>
      <c r="G64" s="34" t="s">
        <v>69</v>
      </c>
      <c r="H64" s="35"/>
      <c r="I64" s="36"/>
      <c r="J64" s="48"/>
      <c r="K64" s="33" t="s">
        <v>69</v>
      </c>
      <c r="L64" s="39"/>
      <c r="M64" s="33" t="s">
        <v>69</v>
      </c>
      <c r="N64" s="42"/>
      <c r="O64" s="32"/>
      <c r="P64" s="33"/>
      <c r="Q64" s="33"/>
      <c r="R64" s="35"/>
      <c r="S64" s="29"/>
      <c r="T64" s="30"/>
    </row>
    <row r="65" spans="1:20">
      <c r="A65" s="22">
        <v>60</v>
      </c>
      <c r="B65" s="47"/>
      <c r="C65" s="33" t="s">
        <v>69</v>
      </c>
      <c r="D65" s="37"/>
      <c r="E65" s="33" t="s">
        <v>69</v>
      </c>
      <c r="F65" s="38"/>
      <c r="G65" s="34" t="s">
        <v>69</v>
      </c>
      <c r="H65" s="35"/>
      <c r="I65" s="36"/>
      <c r="J65" s="48"/>
      <c r="K65" s="33" t="s">
        <v>69</v>
      </c>
      <c r="L65" s="39"/>
      <c r="M65" s="33" t="s">
        <v>69</v>
      </c>
      <c r="N65" s="42"/>
      <c r="O65" s="32"/>
      <c r="P65" s="33"/>
      <c r="Q65" s="33"/>
      <c r="R65" s="35"/>
      <c r="S65" s="29"/>
      <c r="T65" s="30"/>
    </row>
    <row r="66" spans="1:20">
      <c r="A66" s="22">
        <v>61</v>
      </c>
      <c r="B66" s="47"/>
      <c r="C66" s="33" t="s">
        <v>69</v>
      </c>
      <c r="D66" s="37"/>
      <c r="E66" s="33" t="s">
        <v>69</v>
      </c>
      <c r="F66" s="38"/>
      <c r="G66" s="34" t="s">
        <v>69</v>
      </c>
      <c r="H66" s="35"/>
      <c r="I66" s="36"/>
      <c r="J66" s="48"/>
      <c r="K66" s="33" t="s">
        <v>69</v>
      </c>
      <c r="L66" s="39"/>
      <c r="M66" s="33" t="s">
        <v>69</v>
      </c>
      <c r="N66" s="42"/>
      <c r="O66" s="32"/>
      <c r="P66" s="33"/>
      <c r="Q66" s="33"/>
      <c r="R66" s="35"/>
      <c r="S66" s="29"/>
      <c r="T66" s="30"/>
    </row>
    <row r="67" spans="1:20">
      <c r="A67" s="22">
        <v>62</v>
      </c>
      <c r="B67" s="47"/>
      <c r="C67" s="33" t="s">
        <v>69</v>
      </c>
      <c r="D67" s="37"/>
      <c r="E67" s="33" t="s">
        <v>69</v>
      </c>
      <c r="F67" s="38"/>
      <c r="G67" s="34" t="s">
        <v>69</v>
      </c>
      <c r="H67" s="35"/>
      <c r="I67" s="36"/>
      <c r="J67" s="48"/>
      <c r="K67" s="33" t="s">
        <v>69</v>
      </c>
      <c r="L67" s="39"/>
      <c r="M67" s="33" t="s">
        <v>69</v>
      </c>
      <c r="N67" s="42"/>
      <c r="O67" s="32"/>
      <c r="P67" s="33"/>
      <c r="Q67" s="33"/>
      <c r="R67" s="35"/>
      <c r="S67" s="29"/>
      <c r="T67" s="30"/>
    </row>
    <row r="68" spans="1:20">
      <c r="A68" s="22">
        <v>63</v>
      </c>
      <c r="B68" s="47"/>
      <c r="C68" s="33" t="s">
        <v>69</v>
      </c>
      <c r="D68" s="37"/>
      <c r="E68" s="33" t="s">
        <v>69</v>
      </c>
      <c r="F68" s="38"/>
      <c r="G68" s="34" t="s">
        <v>69</v>
      </c>
      <c r="H68" s="35"/>
      <c r="I68" s="36"/>
      <c r="J68" s="48"/>
      <c r="K68" s="33" t="s">
        <v>69</v>
      </c>
      <c r="L68" s="39"/>
      <c r="M68" s="33" t="s">
        <v>69</v>
      </c>
      <c r="N68" s="42"/>
      <c r="O68" s="32"/>
      <c r="P68" s="33"/>
      <c r="Q68" s="33"/>
      <c r="R68" s="35"/>
      <c r="S68" s="29"/>
      <c r="T68" s="30"/>
    </row>
    <row r="69" spans="1:20">
      <c r="A69" s="22">
        <v>64</v>
      </c>
      <c r="B69" s="47"/>
      <c r="C69" s="33" t="s">
        <v>69</v>
      </c>
      <c r="D69" s="37"/>
      <c r="E69" s="33" t="s">
        <v>69</v>
      </c>
      <c r="F69" s="38"/>
      <c r="G69" s="34" t="s">
        <v>69</v>
      </c>
      <c r="H69" s="35"/>
      <c r="I69" s="36"/>
      <c r="J69" s="48"/>
      <c r="K69" s="33" t="s">
        <v>69</v>
      </c>
      <c r="L69" s="39"/>
      <c r="M69" s="33" t="s">
        <v>69</v>
      </c>
      <c r="N69" s="42"/>
      <c r="O69" s="32"/>
      <c r="P69" s="33"/>
      <c r="Q69" s="33"/>
      <c r="R69" s="35"/>
      <c r="S69" s="29"/>
      <c r="T69" s="30"/>
    </row>
    <row r="70" spans="1:20">
      <c r="A70" s="22">
        <v>65</v>
      </c>
      <c r="B70" s="47"/>
      <c r="C70" s="33" t="s">
        <v>69</v>
      </c>
      <c r="D70" s="37"/>
      <c r="E70" s="33" t="s">
        <v>69</v>
      </c>
      <c r="F70" s="38"/>
      <c r="G70" s="34" t="s">
        <v>69</v>
      </c>
      <c r="H70" s="35"/>
      <c r="I70" s="36"/>
      <c r="J70" s="48"/>
      <c r="K70" s="33" t="s">
        <v>69</v>
      </c>
      <c r="L70" s="39"/>
      <c r="M70" s="33" t="s">
        <v>69</v>
      </c>
      <c r="N70" s="42"/>
      <c r="O70" s="32"/>
      <c r="P70" s="33"/>
      <c r="Q70" s="33"/>
      <c r="R70" s="35"/>
      <c r="S70" s="29"/>
      <c r="T70" s="30"/>
    </row>
    <row r="71" spans="1:20">
      <c r="A71" s="22">
        <v>66</v>
      </c>
      <c r="B71" s="47"/>
      <c r="C71" s="33" t="s">
        <v>69</v>
      </c>
      <c r="D71" s="37"/>
      <c r="E71" s="33" t="s">
        <v>69</v>
      </c>
      <c r="F71" s="38"/>
      <c r="G71" s="34" t="s">
        <v>69</v>
      </c>
      <c r="H71" s="35"/>
      <c r="I71" s="36"/>
      <c r="J71" s="48"/>
      <c r="K71" s="33" t="s">
        <v>69</v>
      </c>
      <c r="L71" s="39"/>
      <c r="M71" s="33" t="s">
        <v>69</v>
      </c>
      <c r="N71" s="42"/>
      <c r="O71" s="32"/>
      <c r="P71" s="33"/>
      <c r="Q71" s="33"/>
      <c r="R71" s="35"/>
      <c r="S71" s="29"/>
      <c r="T71" s="30"/>
    </row>
    <row r="72" spans="1:20">
      <c r="A72" s="22">
        <v>67</v>
      </c>
      <c r="B72" s="47"/>
      <c r="C72" s="33" t="s">
        <v>69</v>
      </c>
      <c r="D72" s="37"/>
      <c r="E72" s="33" t="s">
        <v>69</v>
      </c>
      <c r="F72" s="38"/>
      <c r="G72" s="34" t="s">
        <v>69</v>
      </c>
      <c r="H72" s="35"/>
      <c r="I72" s="36"/>
      <c r="J72" s="48"/>
      <c r="K72" s="33" t="s">
        <v>69</v>
      </c>
      <c r="L72" s="39"/>
      <c r="M72" s="33" t="s">
        <v>69</v>
      </c>
      <c r="N72" s="42"/>
      <c r="O72" s="32"/>
      <c r="P72" s="33"/>
      <c r="Q72" s="33"/>
      <c r="R72" s="35"/>
      <c r="S72" s="29"/>
      <c r="T72" s="30"/>
    </row>
    <row r="73" spans="1:20">
      <c r="A73" s="22">
        <v>68</v>
      </c>
      <c r="B73" s="47"/>
      <c r="C73" s="33" t="s">
        <v>69</v>
      </c>
      <c r="D73" s="37"/>
      <c r="E73" s="33" t="s">
        <v>69</v>
      </c>
      <c r="F73" s="38"/>
      <c r="G73" s="34" t="s">
        <v>69</v>
      </c>
      <c r="H73" s="35"/>
      <c r="I73" s="36"/>
      <c r="J73" s="48"/>
      <c r="K73" s="33" t="s">
        <v>69</v>
      </c>
      <c r="L73" s="39"/>
      <c r="M73" s="33" t="s">
        <v>69</v>
      </c>
      <c r="N73" s="42"/>
      <c r="O73" s="32"/>
      <c r="P73" s="33"/>
      <c r="Q73" s="33"/>
      <c r="R73" s="35"/>
      <c r="S73" s="29"/>
      <c r="T73" s="30"/>
    </row>
    <row r="74" spans="1:20">
      <c r="A74" s="22">
        <v>69</v>
      </c>
      <c r="B74" s="47"/>
      <c r="C74" s="33" t="s">
        <v>69</v>
      </c>
      <c r="D74" s="37"/>
      <c r="E74" s="33" t="s">
        <v>69</v>
      </c>
      <c r="F74" s="38"/>
      <c r="G74" s="34" t="s">
        <v>69</v>
      </c>
      <c r="H74" s="35"/>
      <c r="I74" s="36"/>
      <c r="J74" s="48"/>
      <c r="K74" s="33" t="s">
        <v>69</v>
      </c>
      <c r="L74" s="39"/>
      <c r="M74" s="33" t="s">
        <v>69</v>
      </c>
      <c r="N74" s="42"/>
      <c r="O74" s="32"/>
      <c r="P74" s="33"/>
      <c r="Q74" s="33"/>
      <c r="R74" s="35"/>
      <c r="S74" s="29"/>
      <c r="T74" s="30"/>
    </row>
    <row r="75" spans="1:20">
      <c r="A75" s="22">
        <v>70</v>
      </c>
      <c r="B75" s="47"/>
      <c r="C75" s="33" t="s">
        <v>69</v>
      </c>
      <c r="D75" s="37"/>
      <c r="E75" s="33" t="s">
        <v>69</v>
      </c>
      <c r="F75" s="38"/>
      <c r="G75" s="34" t="s">
        <v>69</v>
      </c>
      <c r="H75" s="35"/>
      <c r="I75" s="36"/>
      <c r="J75" s="48"/>
      <c r="K75" s="33" t="s">
        <v>69</v>
      </c>
      <c r="L75" s="39"/>
      <c r="M75" s="33" t="s">
        <v>69</v>
      </c>
      <c r="N75" s="42"/>
      <c r="O75" s="32"/>
      <c r="P75" s="33"/>
      <c r="Q75" s="33"/>
      <c r="R75" s="35"/>
      <c r="S75" s="29"/>
      <c r="T75" s="30"/>
    </row>
    <row r="76" spans="1:20">
      <c r="A76" s="22">
        <v>71</v>
      </c>
      <c r="B76" s="47"/>
      <c r="C76" s="33" t="s">
        <v>69</v>
      </c>
      <c r="D76" s="37"/>
      <c r="E76" s="33" t="s">
        <v>69</v>
      </c>
      <c r="F76" s="38"/>
      <c r="G76" s="34" t="s">
        <v>69</v>
      </c>
      <c r="H76" s="35"/>
      <c r="I76" s="36"/>
      <c r="J76" s="48"/>
      <c r="K76" s="33" t="s">
        <v>69</v>
      </c>
      <c r="L76" s="39"/>
      <c r="M76" s="33" t="s">
        <v>69</v>
      </c>
      <c r="N76" s="42"/>
      <c r="O76" s="32"/>
      <c r="P76" s="33"/>
      <c r="Q76" s="33"/>
      <c r="R76" s="35"/>
      <c r="S76" s="29"/>
      <c r="T76" s="30"/>
    </row>
    <row r="77" spans="1:20">
      <c r="A77" s="22">
        <v>72</v>
      </c>
      <c r="B77" s="32"/>
      <c r="C77" s="33" t="s">
        <v>69</v>
      </c>
      <c r="D77" s="37"/>
      <c r="E77" s="33" t="s">
        <v>69</v>
      </c>
      <c r="F77" s="38"/>
      <c r="G77" s="34" t="s">
        <v>69</v>
      </c>
      <c r="H77" s="35"/>
      <c r="I77" s="36"/>
      <c r="J77" s="48"/>
      <c r="K77" s="33" t="s">
        <v>69</v>
      </c>
      <c r="L77" s="39"/>
      <c r="M77" s="33" t="s">
        <v>69</v>
      </c>
      <c r="N77" s="42"/>
      <c r="O77" s="32"/>
      <c r="P77" s="33"/>
      <c r="Q77" s="33"/>
      <c r="R77" s="35"/>
      <c r="S77" s="29"/>
      <c r="T77" s="30"/>
    </row>
    <row r="78" spans="1:20">
      <c r="A78" s="22">
        <v>73</v>
      </c>
      <c r="B78" s="32"/>
      <c r="C78" s="33" t="s">
        <v>69</v>
      </c>
      <c r="D78" s="37"/>
      <c r="E78" s="33" t="s">
        <v>69</v>
      </c>
      <c r="F78" s="38"/>
      <c r="G78" s="34" t="s">
        <v>69</v>
      </c>
      <c r="H78" s="35"/>
      <c r="I78" s="36"/>
      <c r="J78" s="48"/>
      <c r="K78" s="33" t="s">
        <v>69</v>
      </c>
      <c r="L78" s="39"/>
      <c r="M78" s="33" t="s">
        <v>69</v>
      </c>
      <c r="N78" s="42"/>
      <c r="O78" s="32"/>
      <c r="P78" s="33"/>
      <c r="Q78" s="33"/>
      <c r="R78" s="35"/>
      <c r="S78" s="29"/>
      <c r="T78" s="30"/>
    </row>
    <row r="79" spans="1:20">
      <c r="A79" s="22">
        <v>74</v>
      </c>
      <c r="B79" s="32"/>
      <c r="C79" s="33" t="s">
        <v>69</v>
      </c>
      <c r="D79" s="37"/>
      <c r="E79" s="33" t="s">
        <v>69</v>
      </c>
      <c r="F79" s="38"/>
      <c r="G79" s="34" t="s">
        <v>69</v>
      </c>
      <c r="H79" s="35"/>
      <c r="I79" s="36"/>
      <c r="J79" s="48"/>
      <c r="K79" s="33" t="s">
        <v>69</v>
      </c>
      <c r="L79" s="39"/>
      <c r="M79" s="33" t="s">
        <v>69</v>
      </c>
      <c r="N79" s="42"/>
      <c r="O79" s="32"/>
      <c r="P79" s="33"/>
      <c r="Q79" s="33"/>
      <c r="R79" s="35"/>
      <c r="S79" s="29"/>
      <c r="T79" s="30"/>
    </row>
    <row r="80" spans="1:20">
      <c r="A80" s="22">
        <v>75</v>
      </c>
      <c r="B80" s="32"/>
      <c r="C80" s="33" t="s">
        <v>69</v>
      </c>
      <c r="D80" s="37"/>
      <c r="E80" s="33" t="s">
        <v>69</v>
      </c>
      <c r="F80" s="38"/>
      <c r="G80" s="34" t="s">
        <v>69</v>
      </c>
      <c r="H80" s="35"/>
      <c r="I80" s="36"/>
      <c r="J80" s="48"/>
      <c r="K80" s="33" t="s">
        <v>69</v>
      </c>
      <c r="L80" s="39"/>
      <c r="M80" s="33" t="s">
        <v>69</v>
      </c>
      <c r="N80" s="42"/>
      <c r="O80" s="32"/>
      <c r="P80" s="33"/>
      <c r="Q80" s="33"/>
      <c r="R80" s="35"/>
      <c r="S80" s="29"/>
      <c r="T80" s="30"/>
    </row>
    <row r="81" spans="1:20">
      <c r="A81" s="22">
        <v>76</v>
      </c>
      <c r="B81" s="32"/>
      <c r="C81" s="33" t="s">
        <v>69</v>
      </c>
      <c r="D81" s="37"/>
      <c r="E81" s="33" t="s">
        <v>69</v>
      </c>
      <c r="F81" s="38"/>
      <c r="G81" s="34" t="s">
        <v>69</v>
      </c>
      <c r="H81" s="35"/>
      <c r="I81" s="36"/>
      <c r="J81" s="48"/>
      <c r="K81" s="33" t="s">
        <v>69</v>
      </c>
      <c r="L81" s="39"/>
      <c r="M81" s="33" t="s">
        <v>69</v>
      </c>
      <c r="N81" s="42"/>
      <c r="O81" s="32"/>
      <c r="P81" s="33"/>
      <c r="Q81" s="33"/>
      <c r="R81" s="35"/>
      <c r="S81" s="29"/>
      <c r="T81" s="30"/>
    </row>
    <row r="82" spans="1:20">
      <c r="A82" s="22">
        <v>77</v>
      </c>
      <c r="B82" s="32"/>
      <c r="C82" s="33" t="s">
        <v>69</v>
      </c>
      <c r="D82" s="37"/>
      <c r="E82" s="33" t="s">
        <v>69</v>
      </c>
      <c r="F82" s="38"/>
      <c r="G82" s="34" t="s">
        <v>69</v>
      </c>
      <c r="H82" s="35"/>
      <c r="I82" s="36"/>
      <c r="J82" s="48"/>
      <c r="K82" s="33" t="s">
        <v>69</v>
      </c>
      <c r="L82" s="39"/>
      <c r="M82" s="33" t="s">
        <v>69</v>
      </c>
      <c r="N82" s="42"/>
      <c r="O82" s="32"/>
      <c r="P82" s="33"/>
      <c r="Q82" s="33"/>
      <c r="R82" s="35"/>
      <c r="S82" s="29"/>
      <c r="T82" s="30"/>
    </row>
    <row r="83" spans="1:20">
      <c r="A83" s="22">
        <v>78</v>
      </c>
      <c r="B83" s="32"/>
      <c r="C83" s="33" t="s">
        <v>69</v>
      </c>
      <c r="D83" s="37"/>
      <c r="E83" s="33" t="s">
        <v>69</v>
      </c>
      <c r="F83" s="38"/>
      <c r="G83" s="34" t="s">
        <v>69</v>
      </c>
      <c r="H83" s="35"/>
      <c r="I83" s="36"/>
      <c r="J83" s="48"/>
      <c r="K83" s="33" t="s">
        <v>69</v>
      </c>
      <c r="L83" s="39"/>
      <c r="M83" s="33" t="s">
        <v>69</v>
      </c>
      <c r="N83" s="42"/>
      <c r="O83" s="32"/>
      <c r="P83" s="33"/>
      <c r="Q83" s="33"/>
      <c r="R83" s="35"/>
      <c r="S83" s="29"/>
      <c r="T83" s="30"/>
    </row>
    <row r="84" spans="1:20">
      <c r="A84" s="22">
        <v>79</v>
      </c>
      <c r="B84" s="32"/>
      <c r="C84" s="33" t="s">
        <v>69</v>
      </c>
      <c r="D84" s="37"/>
      <c r="E84" s="33" t="s">
        <v>69</v>
      </c>
      <c r="F84" s="38"/>
      <c r="G84" s="34" t="s">
        <v>69</v>
      </c>
      <c r="H84" s="35"/>
      <c r="I84" s="36"/>
      <c r="J84" s="48"/>
      <c r="K84" s="33" t="s">
        <v>69</v>
      </c>
      <c r="L84" s="39"/>
      <c r="M84" s="33" t="s">
        <v>69</v>
      </c>
      <c r="N84" s="42"/>
      <c r="O84" s="32"/>
      <c r="P84" s="33"/>
      <c r="Q84" s="33"/>
      <c r="R84" s="35"/>
      <c r="S84" s="29"/>
      <c r="T84" s="30"/>
    </row>
    <row r="85" spans="1:20">
      <c r="A85" s="22">
        <v>80</v>
      </c>
      <c r="B85" s="32"/>
      <c r="C85" s="33" t="s">
        <v>69</v>
      </c>
      <c r="D85" s="37"/>
      <c r="E85" s="33" t="s">
        <v>69</v>
      </c>
      <c r="F85" s="38"/>
      <c r="G85" s="34" t="s">
        <v>69</v>
      </c>
      <c r="H85" s="35"/>
      <c r="I85" s="36"/>
      <c r="J85" s="48"/>
      <c r="K85" s="33" t="s">
        <v>69</v>
      </c>
      <c r="L85" s="39"/>
      <c r="M85" s="33" t="s">
        <v>69</v>
      </c>
      <c r="N85" s="42"/>
      <c r="O85" s="32"/>
      <c r="P85" s="33"/>
      <c r="Q85" s="33"/>
      <c r="R85" s="35"/>
      <c r="S85" s="29"/>
      <c r="T85" s="30"/>
    </row>
    <row r="86" spans="1:20">
      <c r="A86" s="22">
        <v>81</v>
      </c>
      <c r="B86" s="32"/>
      <c r="C86" s="33" t="s">
        <v>69</v>
      </c>
      <c r="D86" s="37"/>
      <c r="E86" s="33" t="s">
        <v>69</v>
      </c>
      <c r="F86" s="38"/>
      <c r="G86" s="34" t="s">
        <v>69</v>
      </c>
      <c r="H86" s="35"/>
      <c r="I86" s="36"/>
      <c r="J86" s="48"/>
      <c r="K86" s="33" t="s">
        <v>69</v>
      </c>
      <c r="L86" s="39"/>
      <c r="M86" s="33" t="s">
        <v>69</v>
      </c>
      <c r="N86" s="42"/>
      <c r="O86" s="32"/>
      <c r="P86" s="33"/>
      <c r="Q86" s="33"/>
      <c r="R86" s="35"/>
      <c r="S86" s="29"/>
      <c r="T86" s="30"/>
    </row>
    <row r="87" spans="1:20">
      <c r="A87" s="22">
        <v>82</v>
      </c>
      <c r="B87" s="32"/>
      <c r="C87" s="33" t="s">
        <v>69</v>
      </c>
      <c r="D87" s="37"/>
      <c r="E87" s="33" t="s">
        <v>69</v>
      </c>
      <c r="F87" s="38"/>
      <c r="G87" s="34" t="s">
        <v>69</v>
      </c>
      <c r="H87" s="35"/>
      <c r="I87" s="36"/>
      <c r="J87" s="48"/>
      <c r="K87" s="33" t="s">
        <v>69</v>
      </c>
      <c r="L87" s="39"/>
      <c r="M87" s="33" t="s">
        <v>69</v>
      </c>
      <c r="N87" s="42"/>
      <c r="O87" s="32"/>
      <c r="P87" s="33"/>
      <c r="Q87" s="33"/>
      <c r="R87" s="35"/>
      <c r="S87" s="29"/>
      <c r="T87" s="30"/>
    </row>
    <row r="88" spans="1:20">
      <c r="A88" s="22">
        <v>83</v>
      </c>
      <c r="B88" s="32"/>
      <c r="C88" s="33" t="s">
        <v>69</v>
      </c>
      <c r="D88" s="37"/>
      <c r="E88" s="33" t="s">
        <v>69</v>
      </c>
      <c r="F88" s="38"/>
      <c r="G88" s="34" t="s">
        <v>69</v>
      </c>
      <c r="H88" s="35"/>
      <c r="I88" s="36"/>
      <c r="J88" s="48"/>
      <c r="K88" s="33" t="s">
        <v>69</v>
      </c>
      <c r="L88" s="39"/>
      <c r="M88" s="33" t="s">
        <v>69</v>
      </c>
      <c r="N88" s="42"/>
      <c r="O88" s="32"/>
      <c r="P88" s="33"/>
      <c r="Q88" s="33"/>
      <c r="R88" s="35"/>
      <c r="S88" s="29"/>
      <c r="T88" s="30"/>
    </row>
    <row r="89" spans="1:20">
      <c r="A89" s="22">
        <v>84</v>
      </c>
      <c r="B89" s="32"/>
      <c r="C89" s="33" t="s">
        <v>69</v>
      </c>
      <c r="D89" s="37"/>
      <c r="E89" s="33" t="s">
        <v>69</v>
      </c>
      <c r="F89" s="38"/>
      <c r="G89" s="34" t="s">
        <v>69</v>
      </c>
      <c r="H89" s="35"/>
      <c r="I89" s="36"/>
      <c r="J89" s="48"/>
      <c r="K89" s="33" t="s">
        <v>69</v>
      </c>
      <c r="L89" s="39"/>
      <c r="M89" s="33" t="s">
        <v>69</v>
      </c>
      <c r="N89" s="42"/>
      <c r="O89" s="32"/>
      <c r="P89" s="33"/>
      <c r="Q89" s="33"/>
      <c r="R89" s="35"/>
      <c r="S89" s="29"/>
      <c r="T89" s="30"/>
    </row>
    <row r="90" spans="1:20">
      <c r="A90" s="22">
        <v>85</v>
      </c>
      <c r="B90" s="32"/>
      <c r="C90" s="33" t="s">
        <v>69</v>
      </c>
      <c r="D90" s="37"/>
      <c r="E90" s="33" t="s">
        <v>69</v>
      </c>
      <c r="F90" s="38"/>
      <c r="G90" s="34" t="s">
        <v>69</v>
      </c>
      <c r="H90" s="35"/>
      <c r="I90" s="36"/>
      <c r="J90" s="48"/>
      <c r="K90" s="33" t="s">
        <v>69</v>
      </c>
      <c r="L90" s="39"/>
      <c r="M90" s="33" t="s">
        <v>69</v>
      </c>
      <c r="N90" s="42"/>
      <c r="O90" s="32"/>
      <c r="P90" s="33"/>
      <c r="Q90" s="33"/>
      <c r="R90" s="35"/>
      <c r="S90" s="29"/>
      <c r="T90" s="30"/>
    </row>
    <row r="91" spans="1:20">
      <c r="A91" s="22">
        <v>86</v>
      </c>
      <c r="B91" s="32"/>
      <c r="C91" s="33" t="s">
        <v>69</v>
      </c>
      <c r="D91" s="37"/>
      <c r="E91" s="33" t="s">
        <v>69</v>
      </c>
      <c r="F91" s="38"/>
      <c r="G91" s="34" t="s">
        <v>69</v>
      </c>
      <c r="H91" s="35"/>
      <c r="I91" s="36"/>
      <c r="J91" s="48"/>
      <c r="K91" s="33" t="s">
        <v>69</v>
      </c>
      <c r="L91" s="39"/>
      <c r="M91" s="33" t="s">
        <v>69</v>
      </c>
      <c r="N91" s="42"/>
      <c r="O91" s="32"/>
      <c r="P91" s="33"/>
      <c r="Q91" s="33"/>
      <c r="R91" s="35"/>
      <c r="S91" s="29"/>
      <c r="T91" s="30"/>
    </row>
    <row r="92" spans="1:20">
      <c r="A92" s="22">
        <v>87</v>
      </c>
      <c r="B92" s="32"/>
      <c r="C92" s="33" t="s">
        <v>69</v>
      </c>
      <c r="D92" s="37"/>
      <c r="E92" s="33" t="s">
        <v>69</v>
      </c>
      <c r="F92" s="38"/>
      <c r="G92" s="34" t="s">
        <v>69</v>
      </c>
      <c r="H92" s="35"/>
      <c r="I92" s="36"/>
      <c r="J92" s="48"/>
      <c r="K92" s="33" t="s">
        <v>69</v>
      </c>
      <c r="L92" s="39"/>
      <c r="M92" s="33" t="s">
        <v>69</v>
      </c>
      <c r="N92" s="42"/>
      <c r="O92" s="32"/>
      <c r="P92" s="33"/>
      <c r="Q92" s="33"/>
      <c r="R92" s="35"/>
      <c r="S92" s="29"/>
      <c r="T92" s="30"/>
    </row>
    <row r="93" spans="1:20">
      <c r="A93" s="22">
        <v>88</v>
      </c>
      <c r="B93" s="32"/>
      <c r="C93" s="33" t="s">
        <v>69</v>
      </c>
      <c r="D93" s="37"/>
      <c r="E93" s="33" t="s">
        <v>69</v>
      </c>
      <c r="F93" s="38"/>
      <c r="G93" s="34" t="s">
        <v>69</v>
      </c>
      <c r="H93" s="35"/>
      <c r="I93" s="36"/>
      <c r="J93" s="48"/>
      <c r="K93" s="33" t="s">
        <v>69</v>
      </c>
      <c r="L93" s="39"/>
      <c r="M93" s="33" t="s">
        <v>69</v>
      </c>
      <c r="N93" s="42"/>
      <c r="O93" s="32"/>
      <c r="P93" s="33"/>
      <c r="Q93" s="33"/>
      <c r="R93" s="35"/>
      <c r="S93" s="29"/>
      <c r="T93" s="30"/>
    </row>
    <row r="94" spans="1:20">
      <c r="A94" s="22">
        <v>89</v>
      </c>
      <c r="B94" s="32"/>
      <c r="C94" s="33" t="s">
        <v>69</v>
      </c>
      <c r="D94" s="37"/>
      <c r="E94" s="33" t="s">
        <v>69</v>
      </c>
      <c r="F94" s="38"/>
      <c r="G94" s="34" t="s">
        <v>69</v>
      </c>
      <c r="H94" s="35"/>
      <c r="I94" s="36"/>
      <c r="J94" s="48"/>
      <c r="K94" s="33" t="s">
        <v>69</v>
      </c>
      <c r="L94" s="39"/>
      <c r="M94" s="33" t="s">
        <v>69</v>
      </c>
      <c r="N94" s="42"/>
      <c r="O94" s="32"/>
      <c r="P94" s="33"/>
      <c r="Q94" s="33"/>
      <c r="R94" s="35"/>
      <c r="S94" s="29"/>
      <c r="T94" s="30"/>
    </row>
    <row r="95" spans="1:20">
      <c r="A95" s="22">
        <v>90</v>
      </c>
      <c r="B95" s="32"/>
      <c r="C95" s="33" t="s">
        <v>69</v>
      </c>
      <c r="D95" s="37"/>
      <c r="E95" s="33" t="s">
        <v>69</v>
      </c>
      <c r="F95" s="38"/>
      <c r="G95" s="34" t="s">
        <v>69</v>
      </c>
      <c r="H95" s="35"/>
      <c r="I95" s="36"/>
      <c r="J95" s="48"/>
      <c r="K95" s="33" t="s">
        <v>69</v>
      </c>
      <c r="L95" s="39"/>
      <c r="M95" s="33" t="s">
        <v>69</v>
      </c>
      <c r="N95" s="42"/>
      <c r="O95" s="32"/>
      <c r="P95" s="33"/>
      <c r="Q95" s="33"/>
      <c r="R95" s="35"/>
      <c r="S95" s="29"/>
      <c r="T95" s="30"/>
    </row>
    <row r="96" spans="1:20">
      <c r="A96" s="22">
        <v>91</v>
      </c>
      <c r="B96" s="32"/>
      <c r="C96" s="33" t="s">
        <v>69</v>
      </c>
      <c r="D96" s="37"/>
      <c r="E96" s="33" t="s">
        <v>69</v>
      </c>
      <c r="F96" s="38"/>
      <c r="G96" s="34" t="s">
        <v>69</v>
      </c>
      <c r="H96" s="35"/>
      <c r="I96" s="36"/>
      <c r="J96" s="48"/>
      <c r="K96" s="33" t="s">
        <v>69</v>
      </c>
      <c r="L96" s="39"/>
      <c r="M96" s="33" t="s">
        <v>69</v>
      </c>
      <c r="N96" s="42"/>
      <c r="O96" s="32"/>
      <c r="P96" s="33"/>
      <c r="Q96" s="33"/>
      <c r="R96" s="35"/>
      <c r="S96" s="29"/>
      <c r="T96" s="30"/>
    </row>
    <row r="97" spans="1:20">
      <c r="A97" s="22">
        <v>92</v>
      </c>
      <c r="B97" s="32"/>
      <c r="C97" s="33" t="s">
        <v>69</v>
      </c>
      <c r="D97" s="37"/>
      <c r="E97" s="33" t="s">
        <v>69</v>
      </c>
      <c r="F97" s="38"/>
      <c r="G97" s="34" t="s">
        <v>69</v>
      </c>
      <c r="H97" s="35"/>
      <c r="I97" s="36"/>
      <c r="J97" s="48"/>
      <c r="K97" s="33" t="s">
        <v>69</v>
      </c>
      <c r="L97" s="39"/>
      <c r="M97" s="33" t="s">
        <v>69</v>
      </c>
      <c r="N97" s="42"/>
      <c r="O97" s="32"/>
      <c r="P97" s="33"/>
      <c r="Q97" s="33"/>
      <c r="R97" s="35"/>
      <c r="S97" s="29"/>
      <c r="T97" s="30"/>
    </row>
    <row r="98" spans="1:20">
      <c r="A98" s="22">
        <v>93</v>
      </c>
      <c r="B98" s="32"/>
      <c r="C98" s="33" t="s">
        <v>69</v>
      </c>
      <c r="D98" s="37"/>
      <c r="E98" s="33" t="s">
        <v>69</v>
      </c>
      <c r="F98" s="38"/>
      <c r="G98" s="34" t="s">
        <v>69</v>
      </c>
      <c r="H98" s="35"/>
      <c r="I98" s="36"/>
      <c r="J98" s="48"/>
      <c r="K98" s="33" t="s">
        <v>69</v>
      </c>
      <c r="L98" s="39"/>
      <c r="M98" s="33" t="s">
        <v>69</v>
      </c>
      <c r="N98" s="42"/>
      <c r="O98" s="32"/>
      <c r="P98" s="33"/>
      <c r="Q98" s="33"/>
      <c r="R98" s="35"/>
      <c r="S98" s="29"/>
      <c r="T98" s="30"/>
    </row>
    <row r="99" spans="1:20">
      <c r="A99" s="22">
        <v>94</v>
      </c>
      <c r="B99" s="32"/>
      <c r="C99" s="33" t="s">
        <v>69</v>
      </c>
      <c r="D99" s="37"/>
      <c r="E99" s="33" t="s">
        <v>69</v>
      </c>
      <c r="F99" s="38"/>
      <c r="G99" s="34" t="s">
        <v>69</v>
      </c>
      <c r="H99" s="35"/>
      <c r="I99" s="36"/>
      <c r="J99" s="48"/>
      <c r="K99" s="33" t="s">
        <v>69</v>
      </c>
      <c r="L99" s="39"/>
      <c r="M99" s="33" t="s">
        <v>69</v>
      </c>
      <c r="N99" s="42"/>
      <c r="O99" s="32"/>
      <c r="P99" s="33"/>
      <c r="Q99" s="33"/>
      <c r="R99" s="35"/>
      <c r="S99" s="29"/>
      <c r="T99" s="30"/>
    </row>
    <row r="100" spans="1:20">
      <c r="A100" s="22">
        <v>95</v>
      </c>
      <c r="B100" s="32"/>
      <c r="C100" s="33" t="s">
        <v>69</v>
      </c>
      <c r="D100" s="37"/>
      <c r="E100" s="33" t="s">
        <v>69</v>
      </c>
      <c r="F100" s="38"/>
      <c r="G100" s="34" t="s">
        <v>69</v>
      </c>
      <c r="H100" s="35"/>
      <c r="I100" s="36"/>
      <c r="J100" s="48"/>
      <c r="K100" s="33" t="s">
        <v>69</v>
      </c>
      <c r="L100" s="39"/>
      <c r="M100" s="33" t="s">
        <v>69</v>
      </c>
      <c r="N100" s="42"/>
      <c r="O100" s="32"/>
      <c r="P100" s="33"/>
      <c r="Q100" s="33"/>
      <c r="R100" s="35"/>
      <c r="S100" s="29"/>
      <c r="T100" s="30"/>
    </row>
    <row r="101" spans="1:20">
      <c r="A101" s="22">
        <v>96</v>
      </c>
      <c r="B101" s="32"/>
      <c r="C101" s="33" t="s">
        <v>69</v>
      </c>
      <c r="D101" s="37"/>
      <c r="E101" s="33" t="s">
        <v>69</v>
      </c>
      <c r="F101" s="38"/>
      <c r="G101" s="34" t="s">
        <v>69</v>
      </c>
      <c r="H101" s="35"/>
      <c r="I101" s="36"/>
      <c r="J101" s="48"/>
      <c r="K101" s="33" t="s">
        <v>69</v>
      </c>
      <c r="L101" s="39"/>
      <c r="M101" s="33" t="s">
        <v>69</v>
      </c>
      <c r="N101" s="42"/>
      <c r="O101" s="32"/>
      <c r="P101" s="33"/>
      <c r="Q101" s="33"/>
      <c r="R101" s="35"/>
      <c r="S101" s="29"/>
      <c r="T101" s="30"/>
    </row>
    <row r="102" spans="1:20">
      <c r="A102" s="22">
        <v>97</v>
      </c>
      <c r="B102" s="32"/>
      <c r="C102" s="33" t="s">
        <v>69</v>
      </c>
      <c r="D102" s="37"/>
      <c r="E102" s="33" t="s">
        <v>69</v>
      </c>
      <c r="F102" s="38"/>
      <c r="G102" s="34" t="s">
        <v>69</v>
      </c>
      <c r="H102" s="35"/>
      <c r="I102" s="36"/>
      <c r="J102" s="48"/>
      <c r="K102" s="33" t="s">
        <v>69</v>
      </c>
      <c r="L102" s="39"/>
      <c r="M102" s="33" t="s">
        <v>69</v>
      </c>
      <c r="N102" s="42"/>
      <c r="O102" s="32"/>
      <c r="P102" s="33"/>
      <c r="Q102" s="33"/>
      <c r="R102" s="35"/>
      <c r="S102" s="29"/>
      <c r="T102" s="30"/>
    </row>
    <row r="103" spans="1:20">
      <c r="A103" s="22">
        <v>98</v>
      </c>
      <c r="B103" s="32"/>
      <c r="C103" s="33" t="s">
        <v>69</v>
      </c>
      <c r="D103" s="37"/>
      <c r="E103" s="33" t="s">
        <v>69</v>
      </c>
      <c r="F103" s="38"/>
      <c r="G103" s="34" t="s">
        <v>69</v>
      </c>
      <c r="H103" s="35"/>
      <c r="I103" s="36"/>
      <c r="J103" s="48"/>
      <c r="K103" s="33" t="s">
        <v>69</v>
      </c>
      <c r="L103" s="39"/>
      <c r="M103" s="33" t="s">
        <v>69</v>
      </c>
      <c r="N103" s="42"/>
      <c r="O103" s="32"/>
      <c r="P103" s="33"/>
      <c r="Q103" s="33"/>
      <c r="R103" s="35"/>
      <c r="S103" s="29"/>
      <c r="T103" s="30"/>
    </row>
    <row r="104" spans="1:20">
      <c r="A104" s="22">
        <v>99</v>
      </c>
      <c r="B104" s="32"/>
      <c r="C104" s="33" t="s">
        <v>69</v>
      </c>
      <c r="D104" s="37"/>
      <c r="E104" s="33" t="s">
        <v>69</v>
      </c>
      <c r="F104" s="38"/>
      <c r="G104" s="34" t="s">
        <v>69</v>
      </c>
      <c r="H104" s="35"/>
      <c r="I104" s="36"/>
      <c r="J104" s="48"/>
      <c r="K104" s="33" t="s">
        <v>69</v>
      </c>
      <c r="L104" s="39"/>
      <c r="M104" s="33" t="s">
        <v>69</v>
      </c>
      <c r="N104" s="42"/>
      <c r="O104" s="32"/>
      <c r="P104" s="33"/>
      <c r="Q104" s="33"/>
      <c r="R104" s="35"/>
      <c r="S104" s="29"/>
      <c r="T104" s="30"/>
    </row>
    <row r="105" spans="1:20">
      <c r="A105" s="22">
        <v>100</v>
      </c>
      <c r="B105" s="32"/>
      <c r="C105" s="33" t="s">
        <v>69</v>
      </c>
      <c r="D105" s="37"/>
      <c r="E105" s="33" t="s">
        <v>69</v>
      </c>
      <c r="F105" s="38"/>
      <c r="G105" s="34" t="s">
        <v>69</v>
      </c>
      <c r="H105" s="35"/>
      <c r="I105" s="36"/>
      <c r="J105" s="48"/>
      <c r="K105" s="33" t="s">
        <v>69</v>
      </c>
      <c r="L105" s="39"/>
      <c r="M105" s="33" t="s">
        <v>69</v>
      </c>
      <c r="N105" s="42"/>
      <c r="O105" s="32"/>
      <c r="P105" s="33"/>
      <c r="Q105" s="33"/>
      <c r="R105" s="35"/>
      <c r="S105" s="29"/>
      <c r="T105" s="30"/>
    </row>
    <row r="106" spans="1:20">
      <c r="A106" s="22">
        <v>101</v>
      </c>
      <c r="B106" s="32"/>
      <c r="C106" s="33" t="s">
        <v>69</v>
      </c>
      <c r="D106" s="37"/>
      <c r="E106" s="33" t="s">
        <v>69</v>
      </c>
      <c r="F106" s="38"/>
      <c r="G106" s="34" t="s">
        <v>69</v>
      </c>
      <c r="H106" s="35"/>
      <c r="I106" s="36"/>
      <c r="J106" s="48"/>
      <c r="K106" s="33" t="s">
        <v>69</v>
      </c>
      <c r="L106" s="39"/>
      <c r="M106" s="33" t="s">
        <v>69</v>
      </c>
      <c r="N106" s="42"/>
      <c r="O106" s="32"/>
      <c r="P106" s="33"/>
      <c r="Q106" s="33"/>
      <c r="R106" s="35"/>
      <c r="S106" s="29"/>
      <c r="T106" s="30"/>
    </row>
    <row r="107" spans="1:20">
      <c r="A107" s="22">
        <v>102</v>
      </c>
      <c r="B107" s="32"/>
      <c r="C107" s="33" t="s">
        <v>69</v>
      </c>
      <c r="D107" s="37"/>
      <c r="E107" s="33" t="s">
        <v>69</v>
      </c>
      <c r="F107" s="38"/>
      <c r="G107" s="34" t="s">
        <v>69</v>
      </c>
      <c r="H107" s="35"/>
      <c r="I107" s="36"/>
      <c r="J107" s="48"/>
      <c r="K107" s="33" t="s">
        <v>69</v>
      </c>
      <c r="L107" s="39"/>
      <c r="M107" s="33" t="s">
        <v>69</v>
      </c>
      <c r="N107" s="42"/>
      <c r="O107" s="32"/>
      <c r="P107" s="33"/>
      <c r="Q107" s="33"/>
      <c r="R107" s="35"/>
      <c r="S107" s="29"/>
      <c r="T107" s="30"/>
    </row>
    <row r="108" spans="1:20">
      <c r="A108" s="22">
        <v>103</v>
      </c>
      <c r="B108" s="32"/>
      <c r="C108" s="33" t="s">
        <v>69</v>
      </c>
      <c r="D108" s="37"/>
      <c r="E108" s="33" t="s">
        <v>69</v>
      </c>
      <c r="F108" s="38"/>
      <c r="G108" s="34" t="s">
        <v>69</v>
      </c>
      <c r="H108" s="35"/>
      <c r="I108" s="36"/>
      <c r="J108" s="48"/>
      <c r="K108" s="33" t="s">
        <v>69</v>
      </c>
      <c r="L108" s="39"/>
      <c r="M108" s="33" t="s">
        <v>69</v>
      </c>
      <c r="N108" s="42"/>
      <c r="O108" s="32"/>
      <c r="P108" s="33"/>
      <c r="Q108" s="33"/>
      <c r="R108" s="35"/>
      <c r="S108" s="29"/>
      <c r="T108" s="30"/>
    </row>
    <row r="109" spans="1:20">
      <c r="A109" s="22">
        <v>104</v>
      </c>
      <c r="B109" s="32"/>
      <c r="C109" s="33" t="s">
        <v>69</v>
      </c>
      <c r="D109" s="37"/>
      <c r="E109" s="33" t="s">
        <v>69</v>
      </c>
      <c r="F109" s="38"/>
      <c r="G109" s="34" t="s">
        <v>69</v>
      </c>
      <c r="H109" s="35"/>
      <c r="I109" s="36"/>
      <c r="J109" s="48"/>
      <c r="K109" s="33" t="s">
        <v>69</v>
      </c>
      <c r="L109" s="39"/>
      <c r="M109" s="33" t="s">
        <v>69</v>
      </c>
      <c r="N109" s="42"/>
      <c r="O109" s="32"/>
      <c r="P109" s="33"/>
      <c r="Q109" s="33"/>
      <c r="R109" s="35"/>
      <c r="S109" s="29"/>
      <c r="T109" s="30"/>
    </row>
    <row r="110" spans="1:20">
      <c r="A110" s="22">
        <v>105</v>
      </c>
      <c r="B110" s="32"/>
      <c r="C110" s="33" t="s">
        <v>69</v>
      </c>
      <c r="D110" s="37"/>
      <c r="E110" s="33" t="s">
        <v>69</v>
      </c>
      <c r="F110" s="38"/>
      <c r="G110" s="34" t="s">
        <v>69</v>
      </c>
      <c r="H110" s="35"/>
      <c r="I110" s="36"/>
      <c r="J110" s="48"/>
      <c r="K110" s="33" t="s">
        <v>69</v>
      </c>
      <c r="L110" s="39"/>
      <c r="M110" s="33" t="s">
        <v>69</v>
      </c>
      <c r="N110" s="42"/>
      <c r="O110" s="32"/>
      <c r="P110" s="33"/>
      <c r="Q110" s="33"/>
      <c r="R110" s="35"/>
      <c r="S110" s="29"/>
      <c r="T110" s="30"/>
    </row>
    <row r="111" spans="1:20">
      <c r="A111" s="22">
        <v>106</v>
      </c>
      <c r="B111" s="32"/>
      <c r="C111" s="33" t="s">
        <v>69</v>
      </c>
      <c r="D111" s="37"/>
      <c r="E111" s="33" t="s">
        <v>69</v>
      </c>
      <c r="F111" s="38"/>
      <c r="G111" s="34" t="s">
        <v>69</v>
      </c>
      <c r="H111" s="35"/>
      <c r="I111" s="36"/>
      <c r="J111" s="48"/>
      <c r="K111" s="33" t="s">
        <v>69</v>
      </c>
      <c r="L111" s="39"/>
      <c r="M111" s="33" t="s">
        <v>69</v>
      </c>
      <c r="N111" s="42"/>
      <c r="O111" s="32"/>
      <c r="P111" s="33"/>
      <c r="Q111" s="33"/>
      <c r="R111" s="35"/>
      <c r="S111" s="29"/>
      <c r="T111" s="30"/>
    </row>
    <row r="112" spans="1:20">
      <c r="A112" s="22">
        <v>107</v>
      </c>
      <c r="B112" s="32"/>
      <c r="C112" s="33" t="s">
        <v>69</v>
      </c>
      <c r="D112" s="37"/>
      <c r="E112" s="33" t="s">
        <v>69</v>
      </c>
      <c r="F112" s="38"/>
      <c r="G112" s="34" t="s">
        <v>69</v>
      </c>
      <c r="H112" s="35"/>
      <c r="I112" s="36"/>
      <c r="J112" s="48"/>
      <c r="K112" s="33" t="s">
        <v>69</v>
      </c>
      <c r="L112" s="39"/>
      <c r="M112" s="33" t="s">
        <v>69</v>
      </c>
      <c r="N112" s="42"/>
      <c r="O112" s="32"/>
      <c r="P112" s="33"/>
      <c r="Q112" s="33"/>
      <c r="R112" s="35"/>
      <c r="S112" s="29"/>
      <c r="T112" s="30"/>
    </row>
    <row r="113" spans="1:20">
      <c r="A113" s="22">
        <v>108</v>
      </c>
      <c r="B113" s="32"/>
      <c r="C113" s="33" t="s">
        <v>69</v>
      </c>
      <c r="D113" s="37"/>
      <c r="E113" s="33" t="s">
        <v>69</v>
      </c>
      <c r="F113" s="38"/>
      <c r="G113" s="34" t="s">
        <v>69</v>
      </c>
      <c r="H113" s="35"/>
      <c r="I113" s="36"/>
      <c r="J113" s="48"/>
      <c r="K113" s="33" t="s">
        <v>69</v>
      </c>
      <c r="L113" s="39"/>
      <c r="M113" s="33" t="s">
        <v>69</v>
      </c>
      <c r="N113" s="42"/>
      <c r="O113" s="32"/>
      <c r="P113" s="33"/>
      <c r="Q113" s="33"/>
      <c r="R113" s="35"/>
      <c r="S113" s="29"/>
      <c r="T113" s="30"/>
    </row>
    <row r="114" spans="1:20">
      <c r="A114" s="22">
        <v>109</v>
      </c>
      <c r="B114" s="32"/>
      <c r="C114" s="33" t="s">
        <v>69</v>
      </c>
      <c r="D114" s="37"/>
      <c r="E114" s="33" t="s">
        <v>69</v>
      </c>
      <c r="F114" s="38"/>
      <c r="G114" s="34" t="s">
        <v>69</v>
      </c>
      <c r="H114" s="35"/>
      <c r="I114" s="36"/>
      <c r="J114" s="48"/>
      <c r="K114" s="33" t="s">
        <v>69</v>
      </c>
      <c r="L114" s="39"/>
      <c r="M114" s="33" t="s">
        <v>69</v>
      </c>
      <c r="N114" s="42"/>
      <c r="O114" s="32"/>
      <c r="P114" s="33"/>
      <c r="Q114" s="33"/>
      <c r="R114" s="35"/>
      <c r="S114" s="29"/>
      <c r="T114" s="30"/>
    </row>
    <row r="115" spans="1:20">
      <c r="A115" s="22">
        <v>110</v>
      </c>
      <c r="B115" s="32"/>
      <c r="C115" s="33" t="s">
        <v>69</v>
      </c>
      <c r="D115" s="37"/>
      <c r="E115" s="33" t="s">
        <v>69</v>
      </c>
      <c r="F115" s="38"/>
      <c r="G115" s="34" t="s">
        <v>69</v>
      </c>
      <c r="H115" s="35"/>
      <c r="I115" s="36"/>
      <c r="J115" s="48"/>
      <c r="K115" s="33" t="s">
        <v>69</v>
      </c>
      <c r="L115" s="39"/>
      <c r="M115" s="33" t="s">
        <v>69</v>
      </c>
      <c r="N115" s="42"/>
      <c r="O115" s="32"/>
      <c r="P115" s="33"/>
      <c r="Q115" s="33"/>
      <c r="R115" s="35"/>
      <c r="S115" s="29"/>
      <c r="T115" s="30"/>
    </row>
    <row r="116" spans="1:20">
      <c r="A116" s="22">
        <v>111</v>
      </c>
      <c r="B116" s="32"/>
      <c r="C116" s="33" t="s">
        <v>69</v>
      </c>
      <c r="D116" s="37"/>
      <c r="E116" s="33" t="s">
        <v>69</v>
      </c>
      <c r="F116" s="38"/>
      <c r="G116" s="34" t="s">
        <v>69</v>
      </c>
      <c r="H116" s="35"/>
      <c r="I116" s="36"/>
      <c r="J116" s="48"/>
      <c r="K116" s="33" t="s">
        <v>69</v>
      </c>
      <c r="L116" s="39"/>
      <c r="M116" s="33" t="s">
        <v>69</v>
      </c>
      <c r="N116" s="42"/>
      <c r="O116" s="32"/>
      <c r="P116" s="33"/>
      <c r="Q116" s="33"/>
      <c r="R116" s="35"/>
      <c r="S116" s="29"/>
      <c r="T116" s="30"/>
    </row>
    <row r="117" spans="1:20">
      <c r="A117" s="22">
        <v>112</v>
      </c>
      <c r="B117" s="32"/>
      <c r="C117" s="33" t="s">
        <v>69</v>
      </c>
      <c r="D117" s="37"/>
      <c r="E117" s="33" t="s">
        <v>69</v>
      </c>
      <c r="F117" s="38"/>
      <c r="G117" s="34" t="s">
        <v>69</v>
      </c>
      <c r="H117" s="35"/>
      <c r="I117" s="36"/>
      <c r="J117" s="48"/>
      <c r="K117" s="33" t="s">
        <v>69</v>
      </c>
      <c r="L117" s="39"/>
      <c r="M117" s="33" t="s">
        <v>69</v>
      </c>
      <c r="N117" s="42"/>
      <c r="O117" s="32"/>
      <c r="P117" s="33"/>
      <c r="Q117" s="33"/>
      <c r="R117" s="35"/>
      <c r="S117" s="29"/>
      <c r="T117" s="30"/>
    </row>
    <row r="118" spans="1:20">
      <c r="A118" s="22">
        <v>113</v>
      </c>
      <c r="B118" s="32"/>
      <c r="C118" s="33" t="s">
        <v>69</v>
      </c>
      <c r="D118" s="37"/>
      <c r="E118" s="33" t="s">
        <v>69</v>
      </c>
      <c r="F118" s="38"/>
      <c r="G118" s="34" t="s">
        <v>69</v>
      </c>
      <c r="H118" s="35"/>
      <c r="I118" s="36"/>
      <c r="J118" s="48"/>
      <c r="K118" s="33" t="s">
        <v>69</v>
      </c>
      <c r="L118" s="39"/>
      <c r="M118" s="33" t="s">
        <v>69</v>
      </c>
      <c r="N118" s="42"/>
      <c r="O118" s="32"/>
      <c r="P118" s="33"/>
      <c r="Q118" s="33"/>
      <c r="R118" s="35"/>
      <c r="S118" s="29"/>
      <c r="T118" s="30"/>
    </row>
    <row r="119" spans="1:20">
      <c r="A119" s="22">
        <v>114</v>
      </c>
      <c r="B119" s="32"/>
      <c r="C119" s="33" t="s">
        <v>69</v>
      </c>
      <c r="D119" s="37"/>
      <c r="E119" s="33" t="s">
        <v>69</v>
      </c>
      <c r="F119" s="38"/>
      <c r="G119" s="34" t="s">
        <v>69</v>
      </c>
      <c r="H119" s="35"/>
      <c r="I119" s="36"/>
      <c r="J119" s="48"/>
      <c r="K119" s="33" t="s">
        <v>69</v>
      </c>
      <c r="L119" s="39"/>
      <c r="M119" s="33" t="s">
        <v>69</v>
      </c>
      <c r="N119" s="42"/>
      <c r="O119" s="32"/>
      <c r="P119" s="33"/>
      <c r="Q119" s="33"/>
      <c r="R119" s="35"/>
      <c r="S119" s="29"/>
      <c r="T119" s="30"/>
    </row>
    <row r="120" spans="1:20">
      <c r="A120" s="22">
        <v>115</v>
      </c>
      <c r="B120" s="32"/>
      <c r="C120" s="33" t="s">
        <v>69</v>
      </c>
      <c r="D120" s="37"/>
      <c r="E120" s="33" t="s">
        <v>69</v>
      </c>
      <c r="F120" s="38"/>
      <c r="G120" s="34" t="s">
        <v>69</v>
      </c>
      <c r="H120" s="35"/>
      <c r="I120" s="36"/>
      <c r="J120" s="48"/>
      <c r="K120" s="33" t="s">
        <v>69</v>
      </c>
      <c r="L120" s="39"/>
      <c r="M120" s="33" t="s">
        <v>69</v>
      </c>
      <c r="N120" s="42"/>
      <c r="O120" s="32"/>
      <c r="P120" s="33"/>
      <c r="Q120" s="33"/>
      <c r="R120" s="35"/>
      <c r="S120" s="29"/>
      <c r="T120" s="30"/>
    </row>
    <row r="121" spans="1:20">
      <c r="A121" s="22">
        <v>116</v>
      </c>
      <c r="B121" s="32"/>
      <c r="C121" s="33" t="s">
        <v>69</v>
      </c>
      <c r="D121" s="37"/>
      <c r="E121" s="33" t="s">
        <v>69</v>
      </c>
      <c r="F121" s="38"/>
      <c r="G121" s="34" t="s">
        <v>69</v>
      </c>
      <c r="H121" s="35"/>
      <c r="I121" s="36"/>
      <c r="J121" s="48"/>
      <c r="K121" s="33" t="s">
        <v>69</v>
      </c>
      <c r="L121" s="39"/>
      <c r="M121" s="33" t="s">
        <v>69</v>
      </c>
      <c r="N121" s="42"/>
      <c r="O121" s="32"/>
      <c r="P121" s="33"/>
      <c r="Q121" s="33"/>
      <c r="R121" s="35"/>
      <c r="S121" s="29"/>
      <c r="T121" s="30"/>
    </row>
    <row r="122" spans="1:20">
      <c r="A122" s="22">
        <v>117</v>
      </c>
      <c r="B122" s="32"/>
      <c r="C122" s="33" t="s">
        <v>69</v>
      </c>
      <c r="D122" s="37"/>
      <c r="E122" s="33" t="s">
        <v>69</v>
      </c>
      <c r="F122" s="38"/>
      <c r="G122" s="34" t="s">
        <v>69</v>
      </c>
      <c r="H122" s="35"/>
      <c r="I122" s="36"/>
      <c r="J122" s="48"/>
      <c r="K122" s="33" t="s">
        <v>69</v>
      </c>
      <c r="L122" s="39"/>
      <c r="M122" s="33" t="s">
        <v>69</v>
      </c>
      <c r="N122" s="42"/>
      <c r="O122" s="32"/>
      <c r="P122" s="33"/>
      <c r="Q122" s="33"/>
      <c r="R122" s="35"/>
      <c r="S122" s="29"/>
      <c r="T122" s="30"/>
    </row>
    <row r="123" spans="1:20">
      <c r="A123" s="22">
        <v>118</v>
      </c>
      <c r="B123" s="32"/>
      <c r="C123" s="33" t="s">
        <v>69</v>
      </c>
      <c r="D123" s="37"/>
      <c r="E123" s="33" t="s">
        <v>69</v>
      </c>
      <c r="F123" s="38"/>
      <c r="G123" s="34" t="s">
        <v>69</v>
      </c>
      <c r="H123" s="35"/>
      <c r="I123" s="36"/>
      <c r="J123" s="48"/>
      <c r="K123" s="33" t="s">
        <v>69</v>
      </c>
      <c r="L123" s="39"/>
      <c r="M123" s="33" t="s">
        <v>69</v>
      </c>
      <c r="N123" s="42"/>
      <c r="O123" s="32"/>
      <c r="P123" s="33"/>
      <c r="Q123" s="33"/>
      <c r="R123" s="35"/>
      <c r="S123" s="29"/>
      <c r="T123" s="30"/>
    </row>
    <row r="124" spans="1:20">
      <c r="A124" s="22">
        <v>119</v>
      </c>
      <c r="B124" s="32"/>
      <c r="C124" s="33" t="s">
        <v>69</v>
      </c>
      <c r="D124" s="37"/>
      <c r="E124" s="33" t="s">
        <v>69</v>
      </c>
      <c r="F124" s="38"/>
      <c r="G124" s="34" t="s">
        <v>69</v>
      </c>
      <c r="H124" s="35"/>
      <c r="I124" s="36"/>
      <c r="J124" s="48"/>
      <c r="K124" s="33" t="s">
        <v>69</v>
      </c>
      <c r="L124" s="39"/>
      <c r="M124" s="33" t="s">
        <v>69</v>
      </c>
      <c r="N124" s="42"/>
      <c r="O124" s="32"/>
      <c r="P124" s="33"/>
      <c r="Q124" s="33"/>
      <c r="R124" s="35"/>
      <c r="S124" s="29"/>
      <c r="T124" s="30"/>
    </row>
    <row r="125" spans="1:20">
      <c r="A125" s="22">
        <v>120</v>
      </c>
      <c r="B125" s="32"/>
      <c r="C125" s="33" t="s">
        <v>69</v>
      </c>
      <c r="D125" s="37"/>
      <c r="E125" s="33" t="s">
        <v>69</v>
      </c>
      <c r="F125" s="38"/>
      <c r="G125" s="34" t="s">
        <v>69</v>
      </c>
      <c r="H125" s="35"/>
      <c r="I125" s="36"/>
      <c r="J125" s="48"/>
      <c r="K125" s="33" t="s">
        <v>69</v>
      </c>
      <c r="L125" s="39"/>
      <c r="M125" s="33" t="s">
        <v>69</v>
      </c>
      <c r="N125" s="42"/>
      <c r="O125" s="32"/>
      <c r="P125" s="33"/>
      <c r="Q125" s="33"/>
      <c r="R125" s="35"/>
      <c r="S125" s="29"/>
      <c r="T125" s="30"/>
    </row>
    <row r="126" spans="1:20">
      <c r="A126" s="22">
        <v>121</v>
      </c>
      <c r="B126" s="32"/>
      <c r="C126" s="33" t="s">
        <v>69</v>
      </c>
      <c r="D126" s="37"/>
      <c r="E126" s="33" t="s">
        <v>69</v>
      </c>
      <c r="F126" s="38"/>
      <c r="G126" s="34" t="s">
        <v>69</v>
      </c>
      <c r="H126" s="35"/>
      <c r="I126" s="36"/>
      <c r="J126" s="48"/>
      <c r="K126" s="33" t="s">
        <v>69</v>
      </c>
      <c r="L126" s="39"/>
      <c r="M126" s="33" t="s">
        <v>69</v>
      </c>
      <c r="N126" s="42"/>
      <c r="O126" s="32"/>
      <c r="P126" s="33"/>
      <c r="Q126" s="33"/>
      <c r="R126" s="35"/>
      <c r="S126" s="29"/>
      <c r="T126" s="30"/>
    </row>
    <row r="127" spans="1:20">
      <c r="A127" s="22">
        <v>122</v>
      </c>
      <c r="B127" s="32"/>
      <c r="C127" s="33" t="s">
        <v>69</v>
      </c>
      <c r="D127" s="37"/>
      <c r="E127" s="33" t="s">
        <v>69</v>
      </c>
      <c r="F127" s="38"/>
      <c r="G127" s="34" t="s">
        <v>69</v>
      </c>
      <c r="H127" s="35"/>
      <c r="I127" s="36"/>
      <c r="J127" s="48"/>
      <c r="K127" s="33" t="s">
        <v>69</v>
      </c>
      <c r="L127" s="39"/>
      <c r="M127" s="33" t="s">
        <v>69</v>
      </c>
      <c r="N127" s="42"/>
      <c r="O127" s="32"/>
      <c r="P127" s="33"/>
      <c r="Q127" s="33"/>
      <c r="R127" s="35"/>
      <c r="S127" s="29"/>
      <c r="T127" s="30"/>
    </row>
    <row r="128" spans="1:20">
      <c r="A128" s="22">
        <v>123</v>
      </c>
      <c r="B128" s="32"/>
      <c r="C128" s="33" t="s">
        <v>69</v>
      </c>
      <c r="D128" s="37"/>
      <c r="E128" s="33" t="s">
        <v>69</v>
      </c>
      <c r="F128" s="38"/>
      <c r="G128" s="34" t="s">
        <v>69</v>
      </c>
      <c r="H128" s="35"/>
      <c r="I128" s="36"/>
      <c r="J128" s="48"/>
      <c r="K128" s="33" t="s">
        <v>69</v>
      </c>
      <c r="L128" s="39"/>
      <c r="M128" s="33" t="s">
        <v>69</v>
      </c>
      <c r="N128" s="42"/>
      <c r="O128" s="32"/>
      <c r="P128" s="33"/>
      <c r="Q128" s="33"/>
      <c r="R128" s="35"/>
      <c r="S128" s="29"/>
      <c r="T128" s="30"/>
    </row>
    <row r="129" spans="1:20">
      <c r="A129" s="22">
        <v>124</v>
      </c>
      <c r="B129" s="32"/>
      <c r="C129" s="33" t="s">
        <v>69</v>
      </c>
      <c r="D129" s="37"/>
      <c r="E129" s="33" t="s">
        <v>69</v>
      </c>
      <c r="F129" s="38"/>
      <c r="G129" s="34" t="s">
        <v>69</v>
      </c>
      <c r="H129" s="35"/>
      <c r="I129" s="36"/>
      <c r="J129" s="48"/>
      <c r="K129" s="33" t="s">
        <v>69</v>
      </c>
      <c r="L129" s="39"/>
      <c r="M129" s="33" t="s">
        <v>69</v>
      </c>
      <c r="N129" s="42"/>
      <c r="O129" s="32"/>
      <c r="P129" s="33"/>
      <c r="Q129" s="33"/>
      <c r="R129" s="35"/>
      <c r="S129" s="29"/>
      <c r="T129" s="30"/>
    </row>
    <row r="130" spans="1:20">
      <c r="A130" s="22">
        <v>125</v>
      </c>
      <c r="B130" s="32"/>
      <c r="C130" s="33" t="s">
        <v>69</v>
      </c>
      <c r="D130" s="37"/>
      <c r="E130" s="33" t="s">
        <v>69</v>
      </c>
      <c r="F130" s="38"/>
      <c r="G130" s="34" t="s">
        <v>69</v>
      </c>
      <c r="H130" s="35"/>
      <c r="I130" s="36"/>
      <c r="J130" s="48"/>
      <c r="K130" s="33" t="s">
        <v>69</v>
      </c>
      <c r="L130" s="39"/>
      <c r="M130" s="33" t="s">
        <v>69</v>
      </c>
      <c r="N130" s="42"/>
      <c r="O130" s="32"/>
      <c r="P130" s="33"/>
      <c r="Q130" s="33"/>
      <c r="R130" s="35"/>
      <c r="S130" s="29"/>
      <c r="T130" s="30"/>
    </row>
    <row r="131" spans="1:20">
      <c r="A131" s="22">
        <v>126</v>
      </c>
      <c r="B131" s="32"/>
      <c r="C131" s="33" t="s">
        <v>69</v>
      </c>
      <c r="D131" s="37"/>
      <c r="E131" s="33" t="s">
        <v>69</v>
      </c>
      <c r="F131" s="38"/>
      <c r="G131" s="34" t="s">
        <v>69</v>
      </c>
      <c r="H131" s="35"/>
      <c r="I131" s="36"/>
      <c r="J131" s="48"/>
      <c r="K131" s="33" t="s">
        <v>69</v>
      </c>
      <c r="L131" s="39"/>
      <c r="M131" s="33" t="s">
        <v>69</v>
      </c>
      <c r="N131" s="42"/>
      <c r="O131" s="32"/>
      <c r="P131" s="33"/>
      <c r="Q131" s="33"/>
      <c r="R131" s="35"/>
      <c r="S131" s="29"/>
      <c r="T131" s="30"/>
    </row>
    <row r="132" spans="1:20">
      <c r="A132" s="22">
        <v>127</v>
      </c>
      <c r="B132" s="32"/>
      <c r="C132" s="33" t="s">
        <v>69</v>
      </c>
      <c r="D132" s="37"/>
      <c r="E132" s="33" t="s">
        <v>69</v>
      </c>
      <c r="F132" s="38"/>
      <c r="G132" s="34" t="s">
        <v>69</v>
      </c>
      <c r="H132" s="35"/>
      <c r="I132" s="36"/>
      <c r="J132" s="48"/>
      <c r="K132" s="33" t="s">
        <v>69</v>
      </c>
      <c r="L132" s="39"/>
      <c r="M132" s="33" t="s">
        <v>69</v>
      </c>
      <c r="N132" s="42"/>
      <c r="O132" s="32"/>
      <c r="P132" s="33"/>
      <c r="Q132" s="33"/>
      <c r="R132" s="35"/>
      <c r="S132" s="29"/>
      <c r="T132" s="30"/>
    </row>
    <row r="133" spans="1:20">
      <c r="A133" s="22">
        <v>128</v>
      </c>
      <c r="B133" s="32"/>
      <c r="C133" s="33" t="s">
        <v>69</v>
      </c>
      <c r="D133" s="37"/>
      <c r="E133" s="33" t="s">
        <v>69</v>
      </c>
      <c r="F133" s="38"/>
      <c r="G133" s="34" t="s">
        <v>69</v>
      </c>
      <c r="H133" s="35"/>
      <c r="I133" s="36"/>
      <c r="J133" s="48"/>
      <c r="K133" s="33" t="s">
        <v>69</v>
      </c>
      <c r="L133" s="39"/>
      <c r="M133" s="33" t="s">
        <v>69</v>
      </c>
      <c r="N133" s="42"/>
      <c r="O133" s="32"/>
      <c r="P133" s="33"/>
      <c r="Q133" s="33"/>
      <c r="R133" s="35"/>
      <c r="S133" s="29"/>
      <c r="T133" s="30"/>
    </row>
    <row r="134" spans="1:20">
      <c r="A134" s="22">
        <v>129</v>
      </c>
      <c r="B134" s="32"/>
      <c r="C134" s="33" t="s">
        <v>69</v>
      </c>
      <c r="D134" s="37"/>
      <c r="E134" s="33" t="s">
        <v>69</v>
      </c>
      <c r="F134" s="38"/>
      <c r="G134" s="34" t="s">
        <v>69</v>
      </c>
      <c r="H134" s="35"/>
      <c r="I134" s="36"/>
      <c r="J134" s="48"/>
      <c r="K134" s="33" t="s">
        <v>69</v>
      </c>
      <c r="L134" s="39"/>
      <c r="M134" s="33" t="s">
        <v>69</v>
      </c>
      <c r="N134" s="42"/>
      <c r="O134" s="32"/>
      <c r="P134" s="33"/>
      <c r="Q134" s="33"/>
      <c r="R134" s="35"/>
      <c r="S134" s="29"/>
      <c r="T134" s="30"/>
    </row>
    <row r="135" spans="1:20">
      <c r="A135" s="22">
        <v>130</v>
      </c>
      <c r="B135" s="32"/>
      <c r="C135" s="33" t="s">
        <v>69</v>
      </c>
      <c r="D135" s="37"/>
      <c r="E135" s="33" t="s">
        <v>69</v>
      </c>
      <c r="F135" s="38"/>
      <c r="G135" s="34" t="s">
        <v>69</v>
      </c>
      <c r="H135" s="35"/>
      <c r="I135" s="36"/>
      <c r="J135" s="48"/>
      <c r="K135" s="33" t="s">
        <v>69</v>
      </c>
      <c r="L135" s="39"/>
      <c r="M135" s="33" t="s">
        <v>69</v>
      </c>
      <c r="N135" s="42"/>
      <c r="O135" s="32"/>
      <c r="P135" s="33"/>
      <c r="Q135" s="33"/>
      <c r="R135" s="35"/>
      <c r="S135" s="29"/>
      <c r="T135" s="30"/>
    </row>
    <row r="136" spans="1:20">
      <c r="A136" s="22">
        <v>131</v>
      </c>
      <c r="B136" s="32"/>
      <c r="C136" s="33" t="s">
        <v>69</v>
      </c>
      <c r="D136" s="37"/>
      <c r="E136" s="33" t="s">
        <v>69</v>
      </c>
      <c r="F136" s="38"/>
      <c r="G136" s="34" t="s">
        <v>69</v>
      </c>
      <c r="H136" s="35"/>
      <c r="I136" s="36"/>
      <c r="J136" s="48"/>
      <c r="K136" s="33" t="s">
        <v>69</v>
      </c>
      <c r="L136" s="39"/>
      <c r="M136" s="33" t="s">
        <v>69</v>
      </c>
      <c r="N136" s="42"/>
      <c r="O136" s="32"/>
      <c r="P136" s="33"/>
      <c r="Q136" s="33"/>
      <c r="R136" s="35"/>
      <c r="S136" s="29"/>
      <c r="T136" s="30"/>
    </row>
    <row r="137" spans="1:20">
      <c r="A137" s="22">
        <v>132</v>
      </c>
      <c r="B137" s="32"/>
      <c r="C137" s="33" t="s">
        <v>69</v>
      </c>
      <c r="D137" s="37"/>
      <c r="E137" s="33" t="s">
        <v>69</v>
      </c>
      <c r="F137" s="38"/>
      <c r="G137" s="34" t="s">
        <v>69</v>
      </c>
      <c r="H137" s="35"/>
      <c r="I137" s="36"/>
      <c r="J137" s="48"/>
      <c r="K137" s="33" t="s">
        <v>69</v>
      </c>
      <c r="L137" s="39"/>
      <c r="M137" s="33" t="s">
        <v>69</v>
      </c>
      <c r="N137" s="42"/>
      <c r="O137" s="32"/>
      <c r="P137" s="33"/>
      <c r="Q137" s="33"/>
      <c r="R137" s="35"/>
      <c r="S137" s="29"/>
      <c r="T137" s="30"/>
    </row>
    <row r="138" spans="1:20">
      <c r="A138" s="22">
        <v>133</v>
      </c>
      <c r="B138" s="32"/>
      <c r="C138" s="33" t="s">
        <v>69</v>
      </c>
      <c r="D138" s="37"/>
      <c r="E138" s="33" t="s">
        <v>69</v>
      </c>
      <c r="F138" s="38"/>
      <c r="G138" s="34" t="s">
        <v>69</v>
      </c>
      <c r="H138" s="35"/>
      <c r="I138" s="36"/>
      <c r="J138" s="48"/>
      <c r="K138" s="33" t="s">
        <v>69</v>
      </c>
      <c r="L138" s="39"/>
      <c r="M138" s="33" t="s">
        <v>69</v>
      </c>
      <c r="N138" s="42"/>
      <c r="O138" s="32"/>
      <c r="P138" s="33"/>
      <c r="Q138" s="33"/>
      <c r="R138" s="35"/>
      <c r="S138" s="29"/>
      <c r="T138" s="30"/>
    </row>
    <row r="139" spans="1:20">
      <c r="A139" s="22">
        <v>134</v>
      </c>
      <c r="B139" s="32"/>
      <c r="C139" s="33" t="s">
        <v>69</v>
      </c>
      <c r="D139" s="37"/>
      <c r="E139" s="33" t="s">
        <v>69</v>
      </c>
      <c r="F139" s="38"/>
      <c r="G139" s="34" t="s">
        <v>69</v>
      </c>
      <c r="H139" s="35"/>
      <c r="I139" s="36"/>
      <c r="J139" s="48"/>
      <c r="K139" s="33" t="s">
        <v>69</v>
      </c>
      <c r="L139" s="39"/>
      <c r="M139" s="33" t="s">
        <v>69</v>
      </c>
      <c r="N139" s="42"/>
      <c r="O139" s="32"/>
      <c r="P139" s="33"/>
      <c r="Q139" s="33"/>
      <c r="R139" s="35"/>
      <c r="S139" s="29"/>
      <c r="T139" s="30"/>
    </row>
    <row r="140" spans="1:20">
      <c r="A140" s="22">
        <v>135</v>
      </c>
      <c r="B140" s="32"/>
      <c r="C140" s="33" t="s">
        <v>69</v>
      </c>
      <c r="D140" s="37"/>
      <c r="E140" s="33" t="s">
        <v>69</v>
      </c>
      <c r="F140" s="38"/>
      <c r="G140" s="34" t="s">
        <v>69</v>
      </c>
      <c r="H140" s="35"/>
      <c r="I140" s="36"/>
      <c r="J140" s="48"/>
      <c r="K140" s="33" t="s">
        <v>69</v>
      </c>
      <c r="L140" s="39"/>
      <c r="M140" s="33" t="s">
        <v>69</v>
      </c>
      <c r="N140" s="42"/>
      <c r="O140" s="32"/>
      <c r="P140" s="33"/>
      <c r="Q140" s="33"/>
      <c r="R140" s="35"/>
      <c r="S140" s="29"/>
      <c r="T140" s="30"/>
    </row>
    <row r="141" spans="1:20">
      <c r="A141" s="22">
        <v>136</v>
      </c>
      <c r="B141" s="32"/>
      <c r="C141" s="33" t="s">
        <v>69</v>
      </c>
      <c r="D141" s="37"/>
      <c r="E141" s="33" t="s">
        <v>69</v>
      </c>
      <c r="F141" s="38"/>
      <c r="G141" s="34" t="s">
        <v>69</v>
      </c>
      <c r="H141" s="35"/>
      <c r="I141" s="36"/>
      <c r="J141" s="48"/>
      <c r="K141" s="33" t="s">
        <v>69</v>
      </c>
      <c r="L141" s="39"/>
      <c r="M141" s="33" t="s">
        <v>69</v>
      </c>
      <c r="N141" s="42"/>
      <c r="O141" s="32"/>
      <c r="P141" s="33"/>
      <c r="Q141" s="33"/>
      <c r="R141" s="35"/>
      <c r="S141" s="29"/>
      <c r="T141" s="30"/>
    </row>
    <row r="142" spans="1:20">
      <c r="A142" s="22">
        <v>137</v>
      </c>
      <c r="B142" s="32"/>
      <c r="C142" s="33" t="s">
        <v>69</v>
      </c>
      <c r="D142" s="37"/>
      <c r="E142" s="33" t="s">
        <v>69</v>
      </c>
      <c r="F142" s="38"/>
      <c r="G142" s="34" t="s">
        <v>69</v>
      </c>
      <c r="H142" s="35"/>
      <c r="I142" s="36"/>
      <c r="J142" s="48"/>
      <c r="K142" s="33" t="s">
        <v>69</v>
      </c>
      <c r="L142" s="39"/>
      <c r="M142" s="33" t="s">
        <v>69</v>
      </c>
      <c r="N142" s="42"/>
      <c r="O142" s="32"/>
      <c r="P142" s="33"/>
      <c r="Q142" s="33"/>
      <c r="R142" s="35"/>
      <c r="S142" s="29"/>
      <c r="T142" s="30"/>
    </row>
    <row r="143" spans="1:20">
      <c r="A143" s="22">
        <v>138</v>
      </c>
      <c r="B143" s="32"/>
      <c r="C143" s="33" t="s">
        <v>69</v>
      </c>
      <c r="D143" s="37"/>
      <c r="E143" s="33" t="s">
        <v>69</v>
      </c>
      <c r="F143" s="38"/>
      <c r="G143" s="34" t="s">
        <v>69</v>
      </c>
      <c r="H143" s="35"/>
      <c r="I143" s="36"/>
      <c r="J143" s="48"/>
      <c r="K143" s="33" t="s">
        <v>69</v>
      </c>
      <c r="L143" s="39"/>
      <c r="M143" s="33" t="s">
        <v>69</v>
      </c>
      <c r="N143" s="42"/>
      <c r="O143" s="32"/>
      <c r="P143" s="33"/>
      <c r="Q143" s="33"/>
      <c r="R143" s="35"/>
      <c r="S143" s="29"/>
      <c r="T143" s="30"/>
    </row>
    <row r="144" spans="1:20">
      <c r="A144" s="22">
        <v>139</v>
      </c>
      <c r="B144" s="32"/>
      <c r="C144" s="33" t="s">
        <v>69</v>
      </c>
      <c r="D144" s="37"/>
      <c r="E144" s="33" t="s">
        <v>69</v>
      </c>
      <c r="F144" s="38"/>
      <c r="G144" s="34" t="s">
        <v>69</v>
      </c>
      <c r="H144" s="35"/>
      <c r="I144" s="36"/>
      <c r="J144" s="48"/>
      <c r="K144" s="33" t="s">
        <v>69</v>
      </c>
      <c r="L144" s="39"/>
      <c r="M144" s="33" t="s">
        <v>69</v>
      </c>
      <c r="N144" s="42"/>
      <c r="O144" s="32"/>
      <c r="P144" s="33"/>
      <c r="Q144" s="33"/>
      <c r="R144" s="35"/>
      <c r="S144" s="29"/>
      <c r="T144" s="30"/>
    </row>
    <row r="145" spans="1:20">
      <c r="A145" s="22">
        <v>140</v>
      </c>
      <c r="B145" s="32"/>
      <c r="C145" s="33" t="s">
        <v>69</v>
      </c>
      <c r="D145" s="37"/>
      <c r="E145" s="33" t="s">
        <v>69</v>
      </c>
      <c r="F145" s="38"/>
      <c r="G145" s="34" t="s">
        <v>69</v>
      </c>
      <c r="H145" s="35"/>
      <c r="I145" s="36"/>
      <c r="J145" s="48"/>
      <c r="K145" s="33" t="s">
        <v>69</v>
      </c>
      <c r="L145" s="39"/>
      <c r="M145" s="33" t="s">
        <v>69</v>
      </c>
      <c r="N145" s="42"/>
      <c r="O145" s="32"/>
      <c r="P145" s="33"/>
      <c r="Q145" s="33"/>
      <c r="R145" s="35"/>
      <c r="S145" s="29"/>
      <c r="T145" s="30"/>
    </row>
    <row r="146" spans="1:20">
      <c r="A146" s="22">
        <v>141</v>
      </c>
      <c r="B146" s="32"/>
      <c r="C146" s="33" t="s">
        <v>69</v>
      </c>
      <c r="D146" s="37"/>
      <c r="E146" s="33" t="s">
        <v>69</v>
      </c>
      <c r="F146" s="38"/>
      <c r="G146" s="34" t="s">
        <v>69</v>
      </c>
      <c r="H146" s="35"/>
      <c r="I146" s="36"/>
      <c r="J146" s="48"/>
      <c r="K146" s="33" t="s">
        <v>69</v>
      </c>
      <c r="L146" s="39"/>
      <c r="M146" s="33" t="s">
        <v>69</v>
      </c>
      <c r="N146" s="42"/>
      <c r="O146" s="32"/>
      <c r="P146" s="33"/>
      <c r="Q146" s="33"/>
      <c r="R146" s="35"/>
      <c r="S146" s="29"/>
      <c r="T146" s="30"/>
    </row>
    <row r="147" spans="1:20">
      <c r="A147" s="22">
        <v>142</v>
      </c>
      <c r="B147" s="32"/>
      <c r="C147" s="33" t="s">
        <v>69</v>
      </c>
      <c r="D147" s="37"/>
      <c r="E147" s="33" t="s">
        <v>69</v>
      </c>
      <c r="F147" s="38"/>
      <c r="G147" s="34" t="s">
        <v>69</v>
      </c>
      <c r="H147" s="35"/>
      <c r="I147" s="36"/>
      <c r="J147" s="48"/>
      <c r="K147" s="33" t="s">
        <v>69</v>
      </c>
      <c r="L147" s="39"/>
      <c r="M147" s="33" t="s">
        <v>69</v>
      </c>
      <c r="N147" s="42"/>
      <c r="O147" s="32"/>
      <c r="P147" s="33"/>
      <c r="Q147" s="33"/>
      <c r="R147" s="35"/>
      <c r="S147" s="29"/>
      <c r="T147" s="30"/>
    </row>
    <row r="148" spans="1:20">
      <c r="A148" s="22">
        <v>143</v>
      </c>
      <c r="B148" s="32"/>
      <c r="C148" s="33" t="s">
        <v>69</v>
      </c>
      <c r="D148" s="37"/>
      <c r="E148" s="33" t="s">
        <v>69</v>
      </c>
      <c r="F148" s="38"/>
      <c r="G148" s="34" t="s">
        <v>69</v>
      </c>
      <c r="H148" s="35"/>
      <c r="I148" s="36"/>
      <c r="J148" s="48"/>
      <c r="K148" s="33" t="s">
        <v>69</v>
      </c>
      <c r="L148" s="39"/>
      <c r="M148" s="33" t="s">
        <v>69</v>
      </c>
      <c r="N148" s="42"/>
      <c r="O148" s="32"/>
      <c r="P148" s="33"/>
      <c r="Q148" s="33"/>
      <c r="R148" s="35"/>
      <c r="S148" s="29"/>
      <c r="T148" s="30"/>
    </row>
    <row r="149" spans="1:20">
      <c r="A149" s="22">
        <v>144</v>
      </c>
      <c r="B149" s="32"/>
      <c r="C149" s="33" t="s">
        <v>69</v>
      </c>
      <c r="D149" s="37"/>
      <c r="E149" s="33" t="s">
        <v>69</v>
      </c>
      <c r="F149" s="38"/>
      <c r="G149" s="34" t="s">
        <v>69</v>
      </c>
      <c r="H149" s="35"/>
      <c r="I149" s="36"/>
      <c r="J149" s="48"/>
      <c r="K149" s="33" t="s">
        <v>69</v>
      </c>
      <c r="L149" s="39"/>
      <c r="M149" s="33" t="s">
        <v>69</v>
      </c>
      <c r="N149" s="42"/>
      <c r="O149" s="32"/>
      <c r="P149" s="33"/>
      <c r="Q149" s="33"/>
      <c r="R149" s="35"/>
      <c r="S149" s="29"/>
      <c r="T149" s="30"/>
    </row>
    <row r="150" spans="1:20">
      <c r="A150" s="22">
        <v>145</v>
      </c>
      <c r="B150" s="32"/>
      <c r="C150" s="33" t="s">
        <v>69</v>
      </c>
      <c r="D150" s="37"/>
      <c r="E150" s="33" t="s">
        <v>69</v>
      </c>
      <c r="F150" s="38"/>
      <c r="G150" s="34" t="s">
        <v>69</v>
      </c>
      <c r="H150" s="35"/>
      <c r="I150" s="36"/>
      <c r="J150" s="48"/>
      <c r="K150" s="33" t="s">
        <v>69</v>
      </c>
      <c r="L150" s="39"/>
      <c r="M150" s="33" t="s">
        <v>69</v>
      </c>
      <c r="N150" s="42"/>
      <c r="O150" s="32"/>
      <c r="P150" s="33"/>
      <c r="Q150" s="33"/>
      <c r="R150" s="35"/>
      <c r="S150" s="29"/>
      <c r="T150" s="30"/>
    </row>
    <row r="151" spans="1:20">
      <c r="A151" s="22">
        <v>146</v>
      </c>
      <c r="B151" s="32"/>
      <c r="C151" s="33" t="s">
        <v>69</v>
      </c>
      <c r="D151" s="37"/>
      <c r="E151" s="33" t="s">
        <v>69</v>
      </c>
      <c r="F151" s="38"/>
      <c r="G151" s="34" t="s">
        <v>69</v>
      </c>
      <c r="H151" s="35"/>
      <c r="I151" s="36"/>
      <c r="J151" s="48"/>
      <c r="K151" s="33" t="s">
        <v>69</v>
      </c>
      <c r="L151" s="39"/>
      <c r="M151" s="33" t="s">
        <v>69</v>
      </c>
      <c r="N151" s="42"/>
      <c r="O151" s="32"/>
      <c r="P151" s="33"/>
      <c r="Q151" s="33"/>
      <c r="R151" s="35"/>
      <c r="S151" s="29"/>
      <c r="T151" s="30"/>
    </row>
    <row r="152" spans="1:20">
      <c r="A152" s="22">
        <v>147</v>
      </c>
      <c r="B152" s="32"/>
      <c r="C152" s="33" t="s">
        <v>69</v>
      </c>
      <c r="D152" s="37"/>
      <c r="E152" s="33" t="s">
        <v>69</v>
      </c>
      <c r="F152" s="38"/>
      <c r="G152" s="34" t="s">
        <v>69</v>
      </c>
      <c r="H152" s="35"/>
      <c r="I152" s="36"/>
      <c r="J152" s="48"/>
      <c r="K152" s="33" t="s">
        <v>69</v>
      </c>
      <c r="L152" s="39"/>
      <c r="M152" s="33" t="s">
        <v>69</v>
      </c>
      <c r="N152" s="42"/>
      <c r="O152" s="32"/>
      <c r="P152" s="33"/>
      <c r="Q152" s="33"/>
      <c r="R152" s="35"/>
      <c r="S152" s="29"/>
      <c r="T152" s="30"/>
    </row>
    <row r="153" spans="1:20">
      <c r="A153" s="22">
        <v>148</v>
      </c>
      <c r="B153" s="32"/>
      <c r="C153" s="33" t="s">
        <v>69</v>
      </c>
      <c r="D153" s="37"/>
      <c r="E153" s="33" t="s">
        <v>69</v>
      </c>
      <c r="F153" s="38"/>
      <c r="G153" s="34" t="s">
        <v>69</v>
      </c>
      <c r="H153" s="35"/>
      <c r="I153" s="36"/>
      <c r="J153" s="48"/>
      <c r="K153" s="33" t="s">
        <v>69</v>
      </c>
      <c r="L153" s="39"/>
      <c r="M153" s="33" t="s">
        <v>69</v>
      </c>
      <c r="N153" s="42"/>
      <c r="O153" s="32"/>
      <c r="P153" s="33"/>
      <c r="Q153" s="33"/>
      <c r="R153" s="35"/>
      <c r="S153" s="29"/>
      <c r="T153" s="30"/>
    </row>
    <row r="154" spans="1:20">
      <c r="A154" s="22">
        <v>149</v>
      </c>
      <c r="B154" s="32"/>
      <c r="C154" s="33" t="s">
        <v>69</v>
      </c>
      <c r="D154" s="37"/>
      <c r="E154" s="33" t="s">
        <v>69</v>
      </c>
      <c r="F154" s="38"/>
      <c r="G154" s="34" t="s">
        <v>69</v>
      </c>
      <c r="H154" s="35"/>
      <c r="I154" s="36"/>
      <c r="J154" s="48"/>
      <c r="K154" s="33" t="s">
        <v>69</v>
      </c>
      <c r="L154" s="39"/>
      <c r="M154" s="33" t="s">
        <v>69</v>
      </c>
      <c r="N154" s="42"/>
      <c r="O154" s="32"/>
      <c r="P154" s="33"/>
      <c r="Q154" s="33"/>
      <c r="R154" s="35"/>
      <c r="S154" s="29"/>
      <c r="T154" s="30"/>
    </row>
    <row r="155" spans="1:20">
      <c r="A155" s="22">
        <v>150</v>
      </c>
      <c r="B155" s="32"/>
      <c r="C155" s="33" t="s">
        <v>69</v>
      </c>
      <c r="D155" s="37"/>
      <c r="E155" s="33" t="s">
        <v>69</v>
      </c>
      <c r="F155" s="38"/>
      <c r="G155" s="34" t="s">
        <v>69</v>
      </c>
      <c r="H155" s="35"/>
      <c r="I155" s="36"/>
      <c r="J155" s="48"/>
      <c r="K155" s="33" t="s">
        <v>69</v>
      </c>
      <c r="L155" s="39"/>
      <c r="M155" s="33" t="s">
        <v>69</v>
      </c>
      <c r="N155" s="42"/>
      <c r="O155" s="32"/>
      <c r="P155" s="33"/>
      <c r="Q155" s="33"/>
      <c r="R155" s="35"/>
      <c r="S155" s="29"/>
      <c r="T155" s="30"/>
    </row>
    <row r="156" spans="1:20">
      <c r="A156" s="22">
        <v>151</v>
      </c>
      <c r="B156" s="32"/>
      <c r="C156" s="33" t="s">
        <v>69</v>
      </c>
      <c r="D156" s="37"/>
      <c r="E156" s="33" t="s">
        <v>69</v>
      </c>
      <c r="F156" s="38"/>
      <c r="G156" s="34" t="s">
        <v>69</v>
      </c>
      <c r="H156" s="35"/>
      <c r="I156" s="36"/>
      <c r="J156" s="48"/>
      <c r="K156" s="33" t="s">
        <v>69</v>
      </c>
      <c r="L156" s="39"/>
      <c r="M156" s="33" t="s">
        <v>69</v>
      </c>
      <c r="N156" s="42"/>
      <c r="O156" s="32"/>
      <c r="P156" s="33"/>
      <c r="Q156" s="33"/>
      <c r="R156" s="35"/>
      <c r="S156" s="29"/>
      <c r="T156" s="30"/>
    </row>
    <row r="157" spans="1:20">
      <c r="A157" s="22">
        <v>152</v>
      </c>
      <c r="B157" s="32"/>
      <c r="C157" s="33" t="s">
        <v>69</v>
      </c>
      <c r="D157" s="37"/>
      <c r="E157" s="33" t="s">
        <v>69</v>
      </c>
      <c r="F157" s="38"/>
      <c r="G157" s="34" t="s">
        <v>69</v>
      </c>
      <c r="H157" s="35"/>
      <c r="I157" s="36"/>
      <c r="J157" s="48"/>
      <c r="K157" s="33" t="s">
        <v>69</v>
      </c>
      <c r="L157" s="39"/>
      <c r="M157" s="33" t="s">
        <v>69</v>
      </c>
      <c r="N157" s="42"/>
      <c r="O157" s="32"/>
      <c r="P157" s="33"/>
      <c r="Q157" s="33"/>
      <c r="R157" s="35"/>
      <c r="S157" s="29"/>
      <c r="T157" s="30"/>
    </row>
    <row r="158" spans="1:20">
      <c r="A158" s="22">
        <v>153</v>
      </c>
      <c r="B158" s="32"/>
      <c r="C158" s="33" t="s">
        <v>69</v>
      </c>
      <c r="D158" s="37"/>
      <c r="E158" s="33" t="s">
        <v>69</v>
      </c>
      <c r="F158" s="38"/>
      <c r="G158" s="34" t="s">
        <v>69</v>
      </c>
      <c r="H158" s="35"/>
      <c r="I158" s="36"/>
      <c r="J158" s="48"/>
      <c r="K158" s="33" t="s">
        <v>69</v>
      </c>
      <c r="L158" s="39"/>
      <c r="M158" s="33" t="s">
        <v>69</v>
      </c>
      <c r="N158" s="42"/>
      <c r="O158" s="32"/>
      <c r="P158" s="33"/>
      <c r="Q158" s="33"/>
      <c r="R158" s="35"/>
      <c r="S158" s="29"/>
      <c r="T158" s="30"/>
    </row>
    <row r="159" spans="1:20">
      <c r="A159" s="22">
        <v>154</v>
      </c>
      <c r="B159" s="32"/>
      <c r="C159" s="33" t="s">
        <v>69</v>
      </c>
      <c r="D159" s="37"/>
      <c r="E159" s="33" t="s">
        <v>69</v>
      </c>
      <c r="F159" s="38"/>
      <c r="G159" s="34" t="s">
        <v>69</v>
      </c>
      <c r="H159" s="35"/>
      <c r="I159" s="36"/>
      <c r="J159" s="48"/>
      <c r="K159" s="33" t="s">
        <v>69</v>
      </c>
      <c r="L159" s="39"/>
      <c r="M159" s="33" t="s">
        <v>69</v>
      </c>
      <c r="N159" s="42"/>
      <c r="O159" s="32"/>
      <c r="P159" s="33"/>
      <c r="Q159" s="33"/>
      <c r="R159" s="35"/>
      <c r="S159" s="29"/>
      <c r="T159" s="30"/>
    </row>
    <row r="160" spans="1:20">
      <c r="A160" s="22">
        <v>155</v>
      </c>
      <c r="B160" s="32"/>
      <c r="C160" s="33" t="s">
        <v>69</v>
      </c>
      <c r="D160" s="37"/>
      <c r="E160" s="33" t="s">
        <v>69</v>
      </c>
      <c r="F160" s="38"/>
      <c r="G160" s="34" t="s">
        <v>69</v>
      </c>
      <c r="H160" s="35"/>
      <c r="I160" s="36"/>
      <c r="J160" s="48"/>
      <c r="K160" s="33" t="s">
        <v>69</v>
      </c>
      <c r="L160" s="39"/>
      <c r="M160" s="33" t="s">
        <v>69</v>
      </c>
      <c r="N160" s="42"/>
      <c r="O160" s="32"/>
      <c r="P160" s="33"/>
      <c r="Q160" s="33"/>
      <c r="R160" s="35"/>
      <c r="S160" s="29"/>
      <c r="T160" s="30"/>
    </row>
    <row r="161" spans="1:20">
      <c r="A161" s="22">
        <v>156</v>
      </c>
      <c r="B161" s="32"/>
      <c r="C161" s="33" t="s">
        <v>69</v>
      </c>
      <c r="D161" s="37"/>
      <c r="E161" s="33" t="s">
        <v>69</v>
      </c>
      <c r="F161" s="38"/>
      <c r="G161" s="34" t="s">
        <v>69</v>
      </c>
      <c r="H161" s="35"/>
      <c r="I161" s="36"/>
      <c r="J161" s="48"/>
      <c r="K161" s="33" t="s">
        <v>69</v>
      </c>
      <c r="L161" s="39"/>
      <c r="M161" s="33" t="s">
        <v>69</v>
      </c>
      <c r="N161" s="42"/>
      <c r="O161" s="32"/>
      <c r="P161" s="33"/>
      <c r="Q161" s="33"/>
      <c r="R161" s="35"/>
      <c r="S161" s="29"/>
      <c r="T161" s="30"/>
    </row>
    <row r="162" spans="1:20">
      <c r="A162" s="22">
        <v>157</v>
      </c>
      <c r="B162" s="32"/>
      <c r="C162" s="33" t="s">
        <v>69</v>
      </c>
      <c r="D162" s="37"/>
      <c r="E162" s="33" t="s">
        <v>69</v>
      </c>
      <c r="F162" s="38"/>
      <c r="G162" s="34" t="s">
        <v>69</v>
      </c>
      <c r="H162" s="35"/>
      <c r="I162" s="36"/>
      <c r="J162" s="48"/>
      <c r="K162" s="33" t="s">
        <v>69</v>
      </c>
      <c r="L162" s="39"/>
      <c r="M162" s="33" t="s">
        <v>69</v>
      </c>
      <c r="N162" s="42"/>
      <c r="O162" s="32"/>
      <c r="P162" s="33"/>
      <c r="Q162" s="33"/>
      <c r="R162" s="35"/>
      <c r="S162" s="29"/>
      <c r="T162" s="30"/>
    </row>
    <row r="163" spans="1:20">
      <c r="A163" s="22">
        <v>158</v>
      </c>
      <c r="B163" s="32"/>
      <c r="C163" s="33" t="s">
        <v>69</v>
      </c>
      <c r="D163" s="37"/>
      <c r="E163" s="33" t="s">
        <v>69</v>
      </c>
      <c r="F163" s="38"/>
      <c r="G163" s="34" t="s">
        <v>69</v>
      </c>
      <c r="H163" s="35"/>
      <c r="I163" s="36"/>
      <c r="J163" s="48"/>
      <c r="K163" s="33" t="s">
        <v>69</v>
      </c>
      <c r="L163" s="39"/>
      <c r="M163" s="33" t="s">
        <v>69</v>
      </c>
      <c r="N163" s="42"/>
      <c r="O163" s="32"/>
      <c r="P163" s="33"/>
      <c r="Q163" s="33"/>
      <c r="R163" s="35"/>
      <c r="S163" s="29"/>
      <c r="T163" s="30"/>
    </row>
    <row r="164" spans="1:20">
      <c r="A164" s="22">
        <v>159</v>
      </c>
      <c r="B164" s="32"/>
      <c r="C164" s="33" t="s">
        <v>69</v>
      </c>
      <c r="D164" s="37"/>
      <c r="E164" s="33" t="s">
        <v>69</v>
      </c>
      <c r="F164" s="38"/>
      <c r="G164" s="34" t="s">
        <v>69</v>
      </c>
      <c r="H164" s="35"/>
      <c r="I164" s="36"/>
      <c r="J164" s="48"/>
      <c r="K164" s="33" t="s">
        <v>69</v>
      </c>
      <c r="L164" s="39"/>
      <c r="M164" s="33" t="s">
        <v>69</v>
      </c>
      <c r="N164" s="42"/>
      <c r="O164" s="32"/>
      <c r="P164" s="33"/>
      <c r="Q164" s="33"/>
      <c r="R164" s="35"/>
      <c r="S164" s="29"/>
      <c r="T164" s="30"/>
    </row>
    <row r="165" spans="1:20">
      <c r="A165" s="22">
        <v>160</v>
      </c>
      <c r="B165" s="32"/>
      <c r="C165" s="33" t="s">
        <v>69</v>
      </c>
      <c r="D165" s="37"/>
      <c r="E165" s="33" t="s">
        <v>69</v>
      </c>
      <c r="F165" s="38"/>
      <c r="G165" s="34" t="s">
        <v>69</v>
      </c>
      <c r="H165" s="35"/>
      <c r="I165" s="36"/>
      <c r="J165" s="48"/>
      <c r="K165" s="33" t="s">
        <v>69</v>
      </c>
      <c r="L165" s="39"/>
      <c r="M165" s="33" t="s">
        <v>69</v>
      </c>
      <c r="N165" s="42"/>
      <c r="O165" s="32"/>
      <c r="P165" s="33"/>
      <c r="Q165" s="33"/>
      <c r="R165" s="35"/>
      <c r="S165" s="29"/>
      <c r="T165" s="30"/>
    </row>
    <row r="166" spans="1:20">
      <c r="A166" s="22">
        <v>161</v>
      </c>
      <c r="B166" s="32"/>
      <c r="C166" s="33" t="s">
        <v>69</v>
      </c>
      <c r="D166" s="37"/>
      <c r="E166" s="33" t="s">
        <v>69</v>
      </c>
      <c r="F166" s="38"/>
      <c r="G166" s="34" t="s">
        <v>69</v>
      </c>
      <c r="H166" s="35"/>
      <c r="I166" s="36"/>
      <c r="J166" s="48"/>
      <c r="K166" s="33" t="s">
        <v>69</v>
      </c>
      <c r="L166" s="39"/>
      <c r="M166" s="33" t="s">
        <v>69</v>
      </c>
      <c r="N166" s="42"/>
      <c r="O166" s="32"/>
      <c r="P166" s="33"/>
      <c r="Q166" s="33"/>
      <c r="R166" s="35"/>
      <c r="S166" s="29"/>
      <c r="T166" s="30"/>
    </row>
    <row r="167" spans="1:20">
      <c r="A167" s="22">
        <v>162</v>
      </c>
      <c r="B167" s="32"/>
      <c r="C167" s="33" t="s">
        <v>69</v>
      </c>
      <c r="D167" s="37"/>
      <c r="E167" s="33" t="s">
        <v>69</v>
      </c>
      <c r="F167" s="38"/>
      <c r="G167" s="34" t="s">
        <v>69</v>
      </c>
      <c r="H167" s="35"/>
      <c r="I167" s="36"/>
      <c r="J167" s="48"/>
      <c r="K167" s="33" t="s">
        <v>69</v>
      </c>
      <c r="L167" s="39"/>
      <c r="M167" s="33" t="s">
        <v>69</v>
      </c>
      <c r="N167" s="42"/>
      <c r="O167" s="32"/>
      <c r="P167" s="33"/>
      <c r="Q167" s="33"/>
      <c r="R167" s="35"/>
      <c r="S167" s="29"/>
      <c r="T167" s="30"/>
    </row>
    <row r="168" spans="1:20">
      <c r="A168" s="22">
        <v>163</v>
      </c>
      <c r="B168" s="32"/>
      <c r="C168" s="33" t="s">
        <v>69</v>
      </c>
      <c r="D168" s="37"/>
      <c r="E168" s="33" t="s">
        <v>69</v>
      </c>
      <c r="F168" s="38"/>
      <c r="G168" s="34" t="s">
        <v>69</v>
      </c>
      <c r="H168" s="35"/>
      <c r="I168" s="36"/>
      <c r="J168" s="48"/>
      <c r="K168" s="33" t="s">
        <v>69</v>
      </c>
      <c r="L168" s="39"/>
      <c r="M168" s="33" t="s">
        <v>69</v>
      </c>
      <c r="N168" s="42"/>
      <c r="O168" s="32"/>
      <c r="P168" s="33"/>
      <c r="Q168" s="33"/>
      <c r="R168" s="35"/>
      <c r="S168" s="29"/>
      <c r="T168" s="30"/>
    </row>
    <row r="169" spans="1:20">
      <c r="A169" s="22">
        <v>164</v>
      </c>
      <c r="B169" s="32"/>
      <c r="C169" s="33" t="s">
        <v>69</v>
      </c>
      <c r="D169" s="37"/>
      <c r="E169" s="33" t="s">
        <v>69</v>
      </c>
      <c r="F169" s="38"/>
      <c r="G169" s="34" t="s">
        <v>69</v>
      </c>
      <c r="H169" s="35"/>
      <c r="I169" s="36"/>
      <c r="J169" s="48"/>
      <c r="K169" s="33" t="s">
        <v>69</v>
      </c>
      <c r="L169" s="39"/>
      <c r="M169" s="33" t="s">
        <v>69</v>
      </c>
      <c r="N169" s="42"/>
      <c r="O169" s="32"/>
      <c r="P169" s="33"/>
      <c r="Q169" s="33"/>
      <c r="R169" s="35"/>
      <c r="S169" s="29"/>
      <c r="T169" s="30"/>
    </row>
    <row r="170" spans="1:20">
      <c r="A170" s="22">
        <v>165</v>
      </c>
      <c r="B170" s="32"/>
      <c r="C170" s="33" t="s">
        <v>69</v>
      </c>
      <c r="D170" s="37"/>
      <c r="E170" s="33" t="s">
        <v>69</v>
      </c>
      <c r="F170" s="38"/>
      <c r="G170" s="34" t="s">
        <v>69</v>
      </c>
      <c r="H170" s="35"/>
      <c r="I170" s="36"/>
      <c r="J170" s="48"/>
      <c r="K170" s="33" t="s">
        <v>69</v>
      </c>
      <c r="L170" s="39"/>
      <c r="M170" s="33" t="s">
        <v>69</v>
      </c>
      <c r="N170" s="42"/>
      <c r="O170" s="32"/>
      <c r="P170" s="33"/>
      <c r="Q170" s="33"/>
      <c r="R170" s="35"/>
      <c r="S170" s="29"/>
      <c r="T170" s="30"/>
    </row>
    <row r="171" spans="1:20">
      <c r="A171" s="22">
        <v>166</v>
      </c>
      <c r="B171" s="32"/>
      <c r="C171" s="33" t="s">
        <v>69</v>
      </c>
      <c r="D171" s="37"/>
      <c r="E171" s="33" t="s">
        <v>69</v>
      </c>
      <c r="F171" s="38"/>
      <c r="G171" s="34" t="s">
        <v>69</v>
      </c>
      <c r="H171" s="35"/>
      <c r="I171" s="36"/>
      <c r="J171" s="48"/>
      <c r="K171" s="33" t="s">
        <v>69</v>
      </c>
      <c r="L171" s="39"/>
      <c r="M171" s="33" t="s">
        <v>69</v>
      </c>
      <c r="N171" s="42"/>
      <c r="O171" s="32"/>
      <c r="P171" s="33"/>
      <c r="Q171" s="33"/>
      <c r="R171" s="35"/>
      <c r="S171" s="29"/>
      <c r="T171" s="30"/>
    </row>
    <row r="172" spans="1:20">
      <c r="A172" s="22">
        <v>167</v>
      </c>
      <c r="B172" s="32"/>
      <c r="C172" s="33" t="s">
        <v>69</v>
      </c>
      <c r="D172" s="37"/>
      <c r="E172" s="33" t="s">
        <v>69</v>
      </c>
      <c r="F172" s="38"/>
      <c r="G172" s="34" t="s">
        <v>69</v>
      </c>
      <c r="H172" s="35"/>
      <c r="I172" s="36"/>
      <c r="J172" s="48"/>
      <c r="K172" s="33" t="s">
        <v>69</v>
      </c>
      <c r="L172" s="39"/>
      <c r="M172" s="33" t="s">
        <v>69</v>
      </c>
      <c r="N172" s="42"/>
      <c r="O172" s="32"/>
      <c r="P172" s="33"/>
      <c r="Q172" s="33"/>
      <c r="R172" s="35"/>
      <c r="S172" s="29"/>
      <c r="T172" s="30"/>
    </row>
    <row r="173" spans="1:20">
      <c r="A173" s="22">
        <v>168</v>
      </c>
      <c r="B173" s="32"/>
      <c r="C173" s="33" t="s">
        <v>69</v>
      </c>
      <c r="D173" s="37"/>
      <c r="E173" s="33" t="s">
        <v>69</v>
      </c>
      <c r="F173" s="38"/>
      <c r="G173" s="34" t="s">
        <v>69</v>
      </c>
      <c r="H173" s="35"/>
      <c r="I173" s="36"/>
      <c r="J173" s="48"/>
      <c r="K173" s="33" t="s">
        <v>69</v>
      </c>
      <c r="L173" s="39"/>
      <c r="M173" s="33" t="s">
        <v>69</v>
      </c>
      <c r="N173" s="42"/>
      <c r="O173" s="32"/>
      <c r="P173" s="33"/>
      <c r="Q173" s="33"/>
      <c r="R173" s="35"/>
      <c r="S173" s="29"/>
      <c r="T173" s="30"/>
    </row>
    <row r="174" spans="1:20">
      <c r="A174" s="22">
        <v>169</v>
      </c>
      <c r="B174" s="32"/>
      <c r="C174" s="33" t="s">
        <v>69</v>
      </c>
      <c r="D174" s="37"/>
      <c r="E174" s="33" t="s">
        <v>69</v>
      </c>
      <c r="F174" s="38"/>
      <c r="G174" s="34" t="s">
        <v>69</v>
      </c>
      <c r="H174" s="35"/>
      <c r="I174" s="36"/>
      <c r="J174" s="48"/>
      <c r="K174" s="33" t="s">
        <v>69</v>
      </c>
      <c r="L174" s="39"/>
      <c r="M174" s="33" t="s">
        <v>69</v>
      </c>
      <c r="N174" s="42"/>
      <c r="O174" s="32"/>
      <c r="P174" s="33"/>
      <c r="Q174" s="33"/>
      <c r="R174" s="35"/>
      <c r="S174" s="29"/>
      <c r="T174" s="30"/>
    </row>
    <row r="175" spans="1:20">
      <c r="A175" s="22">
        <v>170</v>
      </c>
      <c r="B175" s="32"/>
      <c r="C175" s="33" t="s">
        <v>69</v>
      </c>
      <c r="D175" s="37"/>
      <c r="E175" s="33" t="s">
        <v>69</v>
      </c>
      <c r="F175" s="38"/>
      <c r="G175" s="34" t="s">
        <v>69</v>
      </c>
      <c r="H175" s="35"/>
      <c r="I175" s="36"/>
      <c r="J175" s="48"/>
      <c r="K175" s="33" t="s">
        <v>69</v>
      </c>
      <c r="L175" s="39"/>
      <c r="M175" s="33" t="s">
        <v>69</v>
      </c>
      <c r="N175" s="42"/>
      <c r="O175" s="32"/>
      <c r="P175" s="33"/>
      <c r="Q175" s="33"/>
      <c r="R175" s="35"/>
      <c r="S175" s="29"/>
      <c r="T175" s="30"/>
    </row>
    <row r="176" spans="1:20">
      <c r="A176" s="22">
        <v>171</v>
      </c>
      <c r="B176" s="32"/>
      <c r="C176" s="33" t="s">
        <v>69</v>
      </c>
      <c r="D176" s="37"/>
      <c r="E176" s="33" t="s">
        <v>69</v>
      </c>
      <c r="F176" s="38"/>
      <c r="G176" s="34" t="s">
        <v>69</v>
      </c>
      <c r="H176" s="35"/>
      <c r="I176" s="36"/>
      <c r="J176" s="48"/>
      <c r="K176" s="33" t="s">
        <v>69</v>
      </c>
      <c r="L176" s="39"/>
      <c r="M176" s="33" t="s">
        <v>69</v>
      </c>
      <c r="N176" s="42"/>
      <c r="O176" s="32"/>
      <c r="P176" s="33"/>
      <c r="Q176" s="33"/>
      <c r="R176" s="35"/>
      <c r="S176" s="29"/>
      <c r="T176" s="30"/>
    </row>
    <row r="177" spans="1:20">
      <c r="A177" s="22">
        <v>172</v>
      </c>
      <c r="B177" s="32"/>
      <c r="C177" s="33" t="s">
        <v>69</v>
      </c>
      <c r="D177" s="37"/>
      <c r="E177" s="33" t="s">
        <v>69</v>
      </c>
      <c r="F177" s="38"/>
      <c r="G177" s="34" t="s">
        <v>69</v>
      </c>
      <c r="H177" s="35"/>
      <c r="I177" s="36"/>
      <c r="J177" s="48"/>
      <c r="K177" s="33" t="s">
        <v>69</v>
      </c>
      <c r="L177" s="39"/>
      <c r="M177" s="33" t="s">
        <v>69</v>
      </c>
      <c r="N177" s="42"/>
      <c r="O177" s="32"/>
      <c r="P177" s="33"/>
      <c r="Q177" s="33"/>
      <c r="R177" s="35"/>
      <c r="S177" s="29"/>
      <c r="T177" s="30"/>
    </row>
    <row r="178" spans="1:20">
      <c r="A178" s="22">
        <v>173</v>
      </c>
      <c r="B178" s="32"/>
      <c r="C178" s="33" t="s">
        <v>69</v>
      </c>
      <c r="D178" s="37"/>
      <c r="E178" s="33" t="s">
        <v>69</v>
      </c>
      <c r="F178" s="38"/>
      <c r="G178" s="34" t="s">
        <v>69</v>
      </c>
      <c r="H178" s="35"/>
      <c r="I178" s="36"/>
      <c r="J178" s="48"/>
      <c r="K178" s="33" t="s">
        <v>69</v>
      </c>
      <c r="L178" s="39"/>
      <c r="M178" s="33" t="s">
        <v>69</v>
      </c>
      <c r="N178" s="42"/>
      <c r="O178" s="32"/>
      <c r="P178" s="33"/>
      <c r="Q178" s="33"/>
      <c r="R178" s="35"/>
      <c r="S178" s="29"/>
      <c r="T178" s="30"/>
    </row>
    <row r="179" spans="1:20">
      <c r="A179" s="22">
        <v>174</v>
      </c>
      <c r="B179" s="32"/>
      <c r="C179" s="33" t="s">
        <v>69</v>
      </c>
      <c r="D179" s="37"/>
      <c r="E179" s="33" t="s">
        <v>69</v>
      </c>
      <c r="F179" s="38"/>
      <c r="G179" s="34" t="s">
        <v>69</v>
      </c>
      <c r="H179" s="35"/>
      <c r="I179" s="36"/>
      <c r="J179" s="48"/>
      <c r="K179" s="33" t="s">
        <v>69</v>
      </c>
      <c r="L179" s="39"/>
      <c r="M179" s="33" t="s">
        <v>69</v>
      </c>
      <c r="N179" s="42"/>
      <c r="O179" s="32"/>
      <c r="P179" s="33"/>
      <c r="Q179" s="33"/>
      <c r="R179" s="35"/>
      <c r="S179" s="29"/>
      <c r="T179" s="30"/>
    </row>
    <row r="180" spans="1:20">
      <c r="A180" s="22">
        <v>175</v>
      </c>
      <c r="B180" s="32"/>
      <c r="C180" s="33" t="s">
        <v>69</v>
      </c>
      <c r="D180" s="37"/>
      <c r="E180" s="33" t="s">
        <v>69</v>
      </c>
      <c r="F180" s="38"/>
      <c r="G180" s="34" t="s">
        <v>69</v>
      </c>
      <c r="H180" s="35"/>
      <c r="I180" s="36"/>
      <c r="J180" s="48"/>
      <c r="K180" s="33" t="s">
        <v>69</v>
      </c>
      <c r="L180" s="39"/>
      <c r="M180" s="33" t="s">
        <v>69</v>
      </c>
      <c r="N180" s="42"/>
      <c r="O180" s="32"/>
      <c r="P180" s="33"/>
      <c r="Q180" s="33"/>
      <c r="R180" s="35"/>
      <c r="S180" s="29"/>
      <c r="T180" s="30"/>
    </row>
    <row r="181" spans="1:20">
      <c r="A181" s="22">
        <v>176</v>
      </c>
      <c r="B181" s="32"/>
      <c r="C181" s="33" t="s">
        <v>69</v>
      </c>
      <c r="D181" s="37"/>
      <c r="E181" s="33" t="s">
        <v>69</v>
      </c>
      <c r="F181" s="38"/>
      <c r="G181" s="34" t="s">
        <v>69</v>
      </c>
      <c r="H181" s="35"/>
      <c r="I181" s="36"/>
      <c r="J181" s="48"/>
      <c r="K181" s="33" t="s">
        <v>69</v>
      </c>
      <c r="L181" s="39"/>
      <c r="M181" s="33" t="s">
        <v>69</v>
      </c>
      <c r="N181" s="42"/>
      <c r="O181" s="32"/>
      <c r="P181" s="33"/>
      <c r="Q181" s="33"/>
      <c r="R181" s="35"/>
      <c r="S181" s="29"/>
      <c r="T181" s="30"/>
    </row>
    <row r="182" spans="1:20">
      <c r="A182" s="22">
        <v>177</v>
      </c>
      <c r="B182" s="32"/>
      <c r="C182" s="33" t="s">
        <v>69</v>
      </c>
      <c r="D182" s="37"/>
      <c r="E182" s="33" t="s">
        <v>69</v>
      </c>
      <c r="F182" s="38"/>
      <c r="G182" s="34" t="s">
        <v>69</v>
      </c>
      <c r="H182" s="35"/>
      <c r="I182" s="36"/>
      <c r="J182" s="48"/>
      <c r="K182" s="33" t="s">
        <v>69</v>
      </c>
      <c r="L182" s="39"/>
      <c r="M182" s="33" t="s">
        <v>69</v>
      </c>
      <c r="N182" s="42"/>
      <c r="O182" s="32"/>
      <c r="P182" s="33"/>
      <c r="Q182" s="33"/>
      <c r="R182" s="35"/>
      <c r="S182" s="29"/>
      <c r="T182" s="30"/>
    </row>
    <row r="183" spans="1:20">
      <c r="A183" s="22">
        <v>178</v>
      </c>
      <c r="B183" s="32"/>
      <c r="C183" s="33" t="s">
        <v>69</v>
      </c>
      <c r="D183" s="37"/>
      <c r="E183" s="33" t="s">
        <v>69</v>
      </c>
      <c r="F183" s="38"/>
      <c r="G183" s="34" t="s">
        <v>69</v>
      </c>
      <c r="H183" s="35"/>
      <c r="I183" s="36"/>
      <c r="J183" s="48"/>
      <c r="K183" s="33" t="s">
        <v>69</v>
      </c>
      <c r="L183" s="39"/>
      <c r="M183" s="33" t="s">
        <v>69</v>
      </c>
      <c r="N183" s="42"/>
      <c r="O183" s="32"/>
      <c r="P183" s="33"/>
      <c r="Q183" s="33"/>
      <c r="R183" s="35"/>
      <c r="S183" s="29"/>
      <c r="T183" s="30"/>
    </row>
    <row r="184" spans="1:20">
      <c r="A184" s="22">
        <v>179</v>
      </c>
      <c r="B184" s="32"/>
      <c r="C184" s="33" t="s">
        <v>69</v>
      </c>
      <c r="D184" s="37"/>
      <c r="E184" s="33" t="s">
        <v>69</v>
      </c>
      <c r="F184" s="38"/>
      <c r="G184" s="34" t="s">
        <v>69</v>
      </c>
      <c r="H184" s="35"/>
      <c r="I184" s="36"/>
      <c r="J184" s="48"/>
      <c r="K184" s="33" t="s">
        <v>69</v>
      </c>
      <c r="L184" s="39"/>
      <c r="M184" s="33" t="s">
        <v>69</v>
      </c>
      <c r="N184" s="42"/>
      <c r="O184" s="32"/>
      <c r="P184" s="33"/>
      <c r="Q184" s="33"/>
      <c r="R184" s="35"/>
      <c r="S184" s="29"/>
      <c r="T184" s="30"/>
    </row>
    <row r="185" spans="1:20">
      <c r="A185" s="22">
        <v>180</v>
      </c>
      <c r="B185" s="32"/>
      <c r="C185" s="33" t="s">
        <v>69</v>
      </c>
      <c r="D185" s="37"/>
      <c r="E185" s="33" t="s">
        <v>69</v>
      </c>
      <c r="F185" s="38"/>
      <c r="G185" s="34" t="s">
        <v>69</v>
      </c>
      <c r="H185" s="35"/>
      <c r="I185" s="36"/>
      <c r="J185" s="48"/>
      <c r="K185" s="33" t="s">
        <v>69</v>
      </c>
      <c r="L185" s="39"/>
      <c r="M185" s="33" t="s">
        <v>69</v>
      </c>
      <c r="N185" s="42"/>
      <c r="O185" s="32"/>
      <c r="P185" s="33"/>
      <c r="Q185" s="33"/>
      <c r="R185" s="35"/>
      <c r="S185" s="29"/>
      <c r="T185" s="30"/>
    </row>
    <row r="186" spans="1:20">
      <c r="A186" s="22">
        <v>181</v>
      </c>
      <c r="B186" s="32"/>
      <c r="C186" s="33" t="s">
        <v>69</v>
      </c>
      <c r="D186" s="37"/>
      <c r="E186" s="33" t="s">
        <v>69</v>
      </c>
      <c r="F186" s="38"/>
      <c r="G186" s="34" t="s">
        <v>69</v>
      </c>
      <c r="H186" s="35"/>
      <c r="I186" s="36"/>
      <c r="J186" s="48"/>
      <c r="K186" s="33" t="s">
        <v>69</v>
      </c>
      <c r="L186" s="39"/>
      <c r="M186" s="33" t="s">
        <v>69</v>
      </c>
      <c r="N186" s="42"/>
      <c r="O186" s="32"/>
      <c r="P186" s="33"/>
      <c r="Q186" s="33"/>
      <c r="R186" s="35"/>
      <c r="S186" s="29"/>
      <c r="T186" s="30"/>
    </row>
    <row r="187" spans="1:20">
      <c r="A187" s="22">
        <v>182</v>
      </c>
      <c r="B187" s="32"/>
      <c r="C187" s="33" t="s">
        <v>69</v>
      </c>
      <c r="D187" s="37"/>
      <c r="E187" s="33" t="s">
        <v>69</v>
      </c>
      <c r="F187" s="38"/>
      <c r="G187" s="34" t="s">
        <v>69</v>
      </c>
      <c r="H187" s="35"/>
      <c r="I187" s="36"/>
      <c r="J187" s="48"/>
      <c r="K187" s="33" t="s">
        <v>69</v>
      </c>
      <c r="L187" s="39"/>
      <c r="M187" s="33" t="s">
        <v>69</v>
      </c>
      <c r="N187" s="42"/>
      <c r="O187" s="32"/>
      <c r="P187" s="33"/>
      <c r="Q187" s="33"/>
      <c r="R187" s="35"/>
      <c r="S187" s="29"/>
      <c r="T187" s="30"/>
    </row>
    <row r="188" spans="1:20">
      <c r="A188" s="22">
        <v>183</v>
      </c>
      <c r="B188" s="32"/>
      <c r="C188" s="33" t="s">
        <v>69</v>
      </c>
      <c r="D188" s="37"/>
      <c r="E188" s="33" t="s">
        <v>69</v>
      </c>
      <c r="F188" s="38"/>
      <c r="G188" s="34" t="s">
        <v>69</v>
      </c>
      <c r="H188" s="35"/>
      <c r="I188" s="36"/>
      <c r="J188" s="48"/>
      <c r="K188" s="33" t="s">
        <v>69</v>
      </c>
      <c r="L188" s="39"/>
      <c r="M188" s="33" t="s">
        <v>69</v>
      </c>
      <c r="N188" s="42"/>
      <c r="O188" s="32"/>
      <c r="P188" s="33"/>
      <c r="Q188" s="33"/>
      <c r="R188" s="35"/>
      <c r="S188" s="29"/>
      <c r="T188" s="30"/>
    </row>
    <row r="189" spans="1:20">
      <c r="A189" s="22">
        <v>184</v>
      </c>
      <c r="B189" s="32"/>
      <c r="C189" s="33" t="s">
        <v>69</v>
      </c>
      <c r="D189" s="37"/>
      <c r="E189" s="33" t="s">
        <v>69</v>
      </c>
      <c r="F189" s="38"/>
      <c r="G189" s="34" t="s">
        <v>69</v>
      </c>
      <c r="H189" s="35"/>
      <c r="I189" s="36"/>
      <c r="J189" s="48"/>
      <c r="K189" s="33" t="s">
        <v>69</v>
      </c>
      <c r="L189" s="39"/>
      <c r="M189" s="33" t="s">
        <v>69</v>
      </c>
      <c r="N189" s="42"/>
      <c r="O189" s="32"/>
      <c r="P189" s="33"/>
      <c r="Q189" s="33"/>
      <c r="R189" s="35"/>
      <c r="S189" s="29"/>
      <c r="T189" s="30"/>
    </row>
    <row r="190" spans="1:20">
      <c r="A190" s="22">
        <v>185</v>
      </c>
      <c r="B190" s="32"/>
      <c r="C190" s="33" t="s">
        <v>69</v>
      </c>
      <c r="D190" s="37"/>
      <c r="E190" s="33" t="s">
        <v>69</v>
      </c>
      <c r="F190" s="38"/>
      <c r="G190" s="34" t="s">
        <v>69</v>
      </c>
      <c r="H190" s="35"/>
      <c r="I190" s="36"/>
      <c r="J190" s="48"/>
      <c r="K190" s="33" t="s">
        <v>69</v>
      </c>
      <c r="L190" s="39"/>
      <c r="M190" s="33" t="s">
        <v>69</v>
      </c>
      <c r="N190" s="42"/>
      <c r="O190" s="32"/>
      <c r="P190" s="33"/>
      <c r="Q190" s="33"/>
      <c r="R190" s="35"/>
      <c r="S190" s="29"/>
      <c r="T190" s="30"/>
    </row>
    <row r="191" spans="1:20">
      <c r="A191" s="22">
        <v>186</v>
      </c>
      <c r="B191" s="32"/>
      <c r="C191" s="33" t="s">
        <v>69</v>
      </c>
      <c r="D191" s="37"/>
      <c r="E191" s="33" t="s">
        <v>69</v>
      </c>
      <c r="F191" s="38"/>
      <c r="G191" s="34" t="s">
        <v>69</v>
      </c>
      <c r="H191" s="35"/>
      <c r="I191" s="36"/>
      <c r="J191" s="48"/>
      <c r="K191" s="33" t="s">
        <v>69</v>
      </c>
      <c r="L191" s="39"/>
      <c r="M191" s="33" t="s">
        <v>69</v>
      </c>
      <c r="N191" s="42"/>
      <c r="O191" s="32"/>
      <c r="P191" s="33"/>
      <c r="Q191" s="33"/>
      <c r="R191" s="35"/>
      <c r="S191" s="29"/>
      <c r="T191" s="30"/>
    </row>
    <row r="192" spans="1:20">
      <c r="A192" s="22">
        <v>187</v>
      </c>
      <c r="B192" s="32"/>
      <c r="C192" s="33" t="s">
        <v>69</v>
      </c>
      <c r="D192" s="37"/>
      <c r="E192" s="33" t="s">
        <v>69</v>
      </c>
      <c r="F192" s="38"/>
      <c r="G192" s="34" t="s">
        <v>69</v>
      </c>
      <c r="H192" s="35"/>
      <c r="I192" s="36"/>
      <c r="J192" s="48"/>
      <c r="K192" s="33" t="s">
        <v>69</v>
      </c>
      <c r="L192" s="39"/>
      <c r="M192" s="33" t="s">
        <v>69</v>
      </c>
      <c r="N192" s="42"/>
      <c r="O192" s="32"/>
      <c r="P192" s="33"/>
      <c r="Q192" s="33"/>
      <c r="R192" s="35"/>
      <c r="S192" s="29"/>
      <c r="T192" s="30"/>
    </row>
    <row r="193" spans="1:20">
      <c r="A193" s="22">
        <v>188</v>
      </c>
      <c r="B193" s="32"/>
      <c r="C193" s="33" t="s">
        <v>69</v>
      </c>
      <c r="D193" s="37"/>
      <c r="E193" s="33" t="s">
        <v>69</v>
      </c>
      <c r="F193" s="38"/>
      <c r="G193" s="34" t="s">
        <v>69</v>
      </c>
      <c r="H193" s="35"/>
      <c r="I193" s="36"/>
      <c r="J193" s="48"/>
      <c r="K193" s="33" t="s">
        <v>69</v>
      </c>
      <c r="L193" s="39"/>
      <c r="M193" s="33" t="s">
        <v>69</v>
      </c>
      <c r="N193" s="42"/>
      <c r="O193" s="32"/>
      <c r="P193" s="33"/>
      <c r="Q193" s="33"/>
      <c r="R193" s="35"/>
      <c r="S193" s="29"/>
      <c r="T193" s="30"/>
    </row>
    <row r="194" spans="1:20">
      <c r="A194" s="22">
        <v>189</v>
      </c>
      <c r="B194" s="32"/>
      <c r="C194" s="33" t="s">
        <v>69</v>
      </c>
      <c r="D194" s="37"/>
      <c r="E194" s="33" t="s">
        <v>69</v>
      </c>
      <c r="F194" s="38"/>
      <c r="G194" s="34" t="s">
        <v>69</v>
      </c>
      <c r="H194" s="35"/>
      <c r="I194" s="36"/>
      <c r="J194" s="48"/>
      <c r="K194" s="33" t="s">
        <v>69</v>
      </c>
      <c r="L194" s="39"/>
      <c r="M194" s="33" t="s">
        <v>69</v>
      </c>
      <c r="N194" s="42"/>
      <c r="O194" s="32"/>
      <c r="P194" s="33"/>
      <c r="Q194" s="33"/>
      <c r="R194" s="35"/>
      <c r="S194" s="29"/>
      <c r="T194" s="30"/>
    </row>
    <row r="195" spans="1:20">
      <c r="A195" s="22">
        <v>190</v>
      </c>
      <c r="B195" s="32"/>
      <c r="C195" s="33" t="s">
        <v>69</v>
      </c>
      <c r="D195" s="37"/>
      <c r="E195" s="33" t="s">
        <v>69</v>
      </c>
      <c r="F195" s="38"/>
      <c r="G195" s="34" t="s">
        <v>69</v>
      </c>
      <c r="H195" s="35"/>
      <c r="I195" s="36"/>
      <c r="J195" s="48"/>
      <c r="K195" s="33" t="s">
        <v>69</v>
      </c>
      <c r="L195" s="39"/>
      <c r="M195" s="33" t="s">
        <v>69</v>
      </c>
      <c r="N195" s="42"/>
      <c r="O195" s="32"/>
      <c r="P195" s="33"/>
      <c r="Q195" s="33"/>
      <c r="R195" s="35"/>
      <c r="S195" s="29"/>
      <c r="T195" s="30"/>
    </row>
    <row r="196" spans="1:20">
      <c r="A196" s="22">
        <v>191</v>
      </c>
      <c r="B196" s="32"/>
      <c r="C196" s="33" t="s">
        <v>69</v>
      </c>
      <c r="D196" s="37"/>
      <c r="E196" s="33" t="s">
        <v>69</v>
      </c>
      <c r="F196" s="38"/>
      <c r="G196" s="34" t="s">
        <v>69</v>
      </c>
      <c r="H196" s="35"/>
      <c r="I196" s="36"/>
      <c r="J196" s="48"/>
      <c r="K196" s="33" t="s">
        <v>69</v>
      </c>
      <c r="L196" s="39"/>
      <c r="M196" s="33" t="s">
        <v>69</v>
      </c>
      <c r="N196" s="42"/>
      <c r="O196" s="32"/>
      <c r="P196" s="33"/>
      <c r="Q196" s="33"/>
      <c r="R196" s="35"/>
      <c r="S196" s="29"/>
      <c r="T196" s="30"/>
    </row>
    <row r="197" spans="1:20">
      <c r="A197" s="22">
        <v>192</v>
      </c>
      <c r="B197" s="32"/>
      <c r="C197" s="33" t="s">
        <v>69</v>
      </c>
      <c r="D197" s="37"/>
      <c r="E197" s="33" t="s">
        <v>69</v>
      </c>
      <c r="F197" s="38"/>
      <c r="G197" s="34" t="s">
        <v>69</v>
      </c>
      <c r="H197" s="35"/>
      <c r="I197" s="36"/>
      <c r="J197" s="48"/>
      <c r="K197" s="33" t="s">
        <v>69</v>
      </c>
      <c r="L197" s="39"/>
      <c r="M197" s="33" t="s">
        <v>69</v>
      </c>
      <c r="N197" s="42"/>
      <c r="O197" s="32"/>
      <c r="P197" s="33"/>
      <c r="Q197" s="33"/>
      <c r="R197" s="35"/>
      <c r="S197" s="29"/>
      <c r="T197" s="30"/>
    </row>
    <row r="198" spans="1:20">
      <c r="A198" s="22">
        <v>193</v>
      </c>
      <c r="B198" s="32"/>
      <c r="C198" s="33" t="s">
        <v>69</v>
      </c>
      <c r="D198" s="37"/>
      <c r="E198" s="33" t="s">
        <v>69</v>
      </c>
      <c r="F198" s="38"/>
      <c r="G198" s="34" t="s">
        <v>69</v>
      </c>
      <c r="H198" s="35"/>
      <c r="I198" s="36"/>
      <c r="J198" s="48"/>
      <c r="K198" s="33" t="s">
        <v>69</v>
      </c>
      <c r="L198" s="39"/>
      <c r="M198" s="33" t="s">
        <v>69</v>
      </c>
      <c r="N198" s="42"/>
      <c r="O198" s="32"/>
      <c r="P198" s="33"/>
      <c r="Q198" s="33"/>
      <c r="R198" s="35"/>
      <c r="S198" s="29"/>
      <c r="T198" s="30"/>
    </row>
    <row r="199" spans="1:20">
      <c r="A199" s="22">
        <v>194</v>
      </c>
      <c r="B199" s="32"/>
      <c r="C199" s="33" t="s">
        <v>69</v>
      </c>
      <c r="D199" s="37"/>
      <c r="E199" s="33" t="s">
        <v>69</v>
      </c>
      <c r="F199" s="38"/>
      <c r="G199" s="34" t="s">
        <v>69</v>
      </c>
      <c r="H199" s="35"/>
      <c r="I199" s="36"/>
      <c r="J199" s="48"/>
      <c r="K199" s="33" t="s">
        <v>69</v>
      </c>
      <c r="L199" s="39"/>
      <c r="M199" s="33" t="s">
        <v>69</v>
      </c>
      <c r="N199" s="42"/>
      <c r="O199" s="32"/>
      <c r="P199" s="33"/>
      <c r="Q199" s="33"/>
      <c r="R199" s="35"/>
      <c r="S199" s="29"/>
      <c r="T199" s="30"/>
    </row>
    <row r="200" spans="1:20">
      <c r="A200" s="22">
        <v>195</v>
      </c>
      <c r="B200" s="32"/>
      <c r="C200" s="33" t="s">
        <v>69</v>
      </c>
      <c r="D200" s="37"/>
      <c r="E200" s="33" t="s">
        <v>69</v>
      </c>
      <c r="F200" s="38"/>
      <c r="G200" s="34" t="s">
        <v>69</v>
      </c>
      <c r="H200" s="35"/>
      <c r="I200" s="36"/>
      <c r="J200" s="48"/>
      <c r="K200" s="33" t="s">
        <v>69</v>
      </c>
      <c r="L200" s="39"/>
      <c r="M200" s="33" t="s">
        <v>69</v>
      </c>
      <c r="N200" s="42"/>
      <c r="O200" s="32"/>
      <c r="P200" s="33"/>
      <c r="Q200" s="33"/>
      <c r="R200" s="35"/>
      <c r="S200" s="29"/>
      <c r="T200" s="30"/>
    </row>
    <row r="201" spans="1:20">
      <c r="A201" s="22">
        <v>196</v>
      </c>
      <c r="B201" s="32"/>
      <c r="C201" s="33" t="s">
        <v>69</v>
      </c>
      <c r="D201" s="37"/>
      <c r="E201" s="33" t="s">
        <v>69</v>
      </c>
      <c r="F201" s="38"/>
      <c r="G201" s="34" t="s">
        <v>69</v>
      </c>
      <c r="H201" s="35"/>
      <c r="I201" s="36"/>
      <c r="J201" s="48"/>
      <c r="K201" s="33" t="s">
        <v>69</v>
      </c>
      <c r="L201" s="39"/>
      <c r="M201" s="33" t="s">
        <v>69</v>
      </c>
      <c r="N201" s="42"/>
      <c r="O201" s="32"/>
      <c r="P201" s="33"/>
      <c r="Q201" s="33"/>
      <c r="R201" s="35"/>
      <c r="S201" s="29"/>
      <c r="T201" s="30"/>
    </row>
    <row r="202" spans="1:20">
      <c r="A202" s="22">
        <v>197</v>
      </c>
      <c r="B202" s="32"/>
      <c r="C202" s="33" t="s">
        <v>69</v>
      </c>
      <c r="D202" s="37"/>
      <c r="E202" s="33" t="s">
        <v>69</v>
      </c>
      <c r="F202" s="38"/>
      <c r="G202" s="34" t="s">
        <v>69</v>
      </c>
      <c r="H202" s="35"/>
      <c r="I202" s="36"/>
      <c r="J202" s="48"/>
      <c r="K202" s="33" t="s">
        <v>69</v>
      </c>
      <c r="L202" s="39"/>
      <c r="M202" s="33" t="s">
        <v>69</v>
      </c>
      <c r="N202" s="42"/>
      <c r="O202" s="32"/>
      <c r="P202" s="33"/>
      <c r="Q202" s="33"/>
      <c r="R202" s="35"/>
      <c r="S202" s="29"/>
      <c r="T202" s="30"/>
    </row>
    <row r="203" spans="1:20">
      <c r="A203" s="22">
        <v>198</v>
      </c>
      <c r="B203" s="32"/>
      <c r="C203" s="33" t="s">
        <v>69</v>
      </c>
      <c r="D203" s="37"/>
      <c r="E203" s="33" t="s">
        <v>69</v>
      </c>
      <c r="F203" s="38"/>
      <c r="G203" s="34" t="s">
        <v>69</v>
      </c>
      <c r="H203" s="35"/>
      <c r="I203" s="36"/>
      <c r="J203" s="48"/>
      <c r="K203" s="33" t="s">
        <v>69</v>
      </c>
      <c r="L203" s="39"/>
      <c r="M203" s="33" t="s">
        <v>69</v>
      </c>
      <c r="N203" s="42"/>
      <c r="O203" s="32"/>
      <c r="P203" s="33"/>
      <c r="Q203" s="33"/>
      <c r="R203" s="35"/>
      <c r="S203" s="29"/>
      <c r="T203" s="30"/>
    </row>
    <row r="204" spans="1:20">
      <c r="A204" s="22">
        <v>199</v>
      </c>
      <c r="B204" s="32"/>
      <c r="C204" s="33" t="s">
        <v>69</v>
      </c>
      <c r="D204" s="37"/>
      <c r="E204" s="33" t="s">
        <v>69</v>
      </c>
      <c r="F204" s="38"/>
      <c r="G204" s="34" t="s">
        <v>69</v>
      </c>
      <c r="H204" s="35"/>
      <c r="I204" s="36"/>
      <c r="J204" s="48"/>
      <c r="K204" s="33" t="s">
        <v>69</v>
      </c>
      <c r="L204" s="39"/>
      <c r="M204" s="33" t="s">
        <v>69</v>
      </c>
      <c r="N204" s="42"/>
      <c r="O204" s="32"/>
      <c r="P204" s="33"/>
      <c r="Q204" s="33"/>
      <c r="R204" s="35"/>
      <c r="S204" s="29"/>
      <c r="T204" s="30"/>
    </row>
    <row r="205" spans="1:20">
      <c r="A205" s="22">
        <v>200</v>
      </c>
      <c r="B205" s="32"/>
      <c r="C205" s="33" t="s">
        <v>69</v>
      </c>
      <c r="D205" s="37"/>
      <c r="E205" s="33" t="s">
        <v>69</v>
      </c>
      <c r="F205" s="38"/>
      <c r="G205" s="34" t="s">
        <v>69</v>
      </c>
      <c r="H205" s="35"/>
      <c r="I205" s="36"/>
      <c r="J205" s="48"/>
      <c r="K205" s="33" t="s">
        <v>69</v>
      </c>
      <c r="L205" s="39"/>
      <c r="M205" s="33" t="s">
        <v>69</v>
      </c>
      <c r="N205" s="42"/>
      <c r="O205" s="32"/>
      <c r="P205" s="33"/>
      <c r="Q205" s="33"/>
      <c r="R205" s="35"/>
      <c r="S205" s="29"/>
      <c r="T205" s="30"/>
    </row>
    <row r="207" spans="1:20">
      <c r="A207" s="16"/>
      <c r="B207" s="16"/>
    </row>
    <row r="208" spans="1:20">
      <c r="B208" s="16" t="s">
        <v>40</v>
      </c>
    </row>
    <row r="209" spans="2:14" s="16" customFormat="1">
      <c r="B209" s="16" t="s">
        <v>42</v>
      </c>
      <c r="D209" s="46"/>
      <c r="J209" s="50"/>
      <c r="L209" s="41"/>
      <c r="N209" s="44"/>
    </row>
    <row r="210" spans="2:14" s="16" customFormat="1">
      <c r="B210" s="16" t="s">
        <v>43</v>
      </c>
      <c r="D210" s="46"/>
      <c r="J210" s="50"/>
      <c r="L210" s="41"/>
      <c r="N210" s="44"/>
    </row>
    <row r="211" spans="2:14" s="16" customFormat="1">
      <c r="B211" s="16" t="s">
        <v>65</v>
      </c>
      <c r="D211" s="46"/>
      <c r="J211" s="50"/>
      <c r="L211" s="41"/>
      <c r="N211" s="44"/>
    </row>
    <row r="212" spans="2:14" s="16" customFormat="1">
      <c r="B212" s="16" t="s">
        <v>44</v>
      </c>
      <c r="D212" s="46"/>
      <c r="J212" s="50"/>
      <c r="L212" s="41"/>
      <c r="N212" s="44"/>
    </row>
    <row r="213" spans="2:14" s="16" customFormat="1">
      <c r="B213" s="16" t="s">
        <v>45</v>
      </c>
      <c r="D213" s="46"/>
      <c r="J213" s="50"/>
      <c r="L213" s="41"/>
      <c r="N213" s="44"/>
    </row>
    <row r="214" spans="2:14" s="16" customFormat="1">
      <c r="B214" s="16" t="s">
        <v>66</v>
      </c>
      <c r="D214" s="46"/>
      <c r="J214" s="50"/>
      <c r="L214" s="41"/>
      <c r="N214" s="44"/>
    </row>
    <row r="215" spans="2:14" s="16" customFormat="1">
      <c r="B215" s="16" t="s">
        <v>67</v>
      </c>
      <c r="D215" s="46"/>
      <c r="J215" s="50"/>
      <c r="L215" s="41"/>
      <c r="N215" s="44"/>
    </row>
    <row r="216" spans="2:14" s="16" customFormat="1">
      <c r="B216" s="16" t="s">
        <v>64</v>
      </c>
      <c r="D216" s="46"/>
      <c r="J216" s="50"/>
      <c r="L216" s="41"/>
      <c r="N216" s="44"/>
    </row>
    <row r="217" spans="2:14">
      <c r="B217" s="16" t="s">
        <v>46</v>
      </c>
    </row>
  </sheetData>
  <mergeCells count="2">
    <mergeCell ref="A1:S1"/>
    <mergeCell ref="O4:S4"/>
  </mergeCells>
  <phoneticPr fontId="1"/>
  <conditionalFormatting sqref="A6:A205 J7:N205 S7:S205">
    <cfRule type="expression" dxfId="32" priority="13">
      <formula>$S6="車載器変更"</formula>
    </cfRule>
  </conditionalFormatting>
  <conditionalFormatting sqref="A6:A205 J7:S205">
    <cfRule type="expression" dxfId="31" priority="10">
      <formula>$S6="車載器・車両変更"</formula>
    </cfRule>
  </conditionalFormatting>
  <conditionalFormatting sqref="A6:A205 O7:S205">
    <cfRule type="expression" dxfId="30" priority="14">
      <formula>$S6="車両変更"</formula>
    </cfRule>
  </conditionalFormatting>
  <conditionalFormatting sqref="A6:D6">
    <cfRule type="expression" dxfId="29" priority="1">
      <formula>$S6="追加"</formula>
    </cfRule>
    <cfRule type="expression" dxfId="28" priority="2">
      <formula>$S6="ｶｰﾄﾞ・車両変更"</formula>
    </cfRule>
    <cfRule type="expression" dxfId="27" priority="3">
      <formula>$S6="ｶｰﾄﾞ・車載器変更"</formula>
    </cfRule>
    <cfRule type="expression" dxfId="26" priority="4">
      <formula>$S6="ｶｰﾄﾞ変更"</formula>
    </cfRule>
    <cfRule type="expression" dxfId="25" priority="5">
      <formula>$S6="削除"</formula>
    </cfRule>
  </conditionalFormatting>
  <conditionalFormatting sqref="A7:H205 J7:N205 S7:S205">
    <cfRule type="expression" dxfId="24" priority="12">
      <formula>$S7="ｶｰﾄﾞ・車載器変更"</formula>
    </cfRule>
  </conditionalFormatting>
  <conditionalFormatting sqref="A7:H205 O7:S205">
    <cfRule type="expression" dxfId="23" priority="11">
      <formula>$S7="ｶｰﾄﾞ・車両変更"</formula>
    </cfRule>
  </conditionalFormatting>
  <conditionalFormatting sqref="A7:H205 S7:S205">
    <cfRule type="expression" dxfId="22" priority="15">
      <formula>$S7="ｶｰﾄﾞ変更"</formula>
    </cfRule>
  </conditionalFormatting>
  <conditionalFormatting sqref="A7:S205">
    <cfRule type="expression" dxfId="21" priority="9">
      <formula>$S7="追加"</formula>
    </cfRule>
    <cfRule type="expression" dxfId="20" priority="16">
      <formula>$S7="削除"</formula>
    </cfRule>
  </conditionalFormatting>
  <conditionalFormatting sqref="E6:H6 J6:N6 S6">
    <cfRule type="expression" dxfId="19" priority="25">
      <formula>$S6="ｶｰﾄﾞ・車載器変更"</formula>
    </cfRule>
  </conditionalFormatting>
  <conditionalFormatting sqref="E6:H6 O6:S6 AF22">
    <cfRule type="expression" dxfId="18" priority="24">
      <formula>$S6="ｶｰﾄﾞ・車両変更"</formula>
    </cfRule>
  </conditionalFormatting>
  <conditionalFormatting sqref="E6:H6 S6">
    <cfRule type="expression" dxfId="17" priority="28">
      <formula>$S6="ｶｰﾄﾞ変更"</formula>
    </cfRule>
  </conditionalFormatting>
  <conditionalFormatting sqref="E6:S6">
    <cfRule type="expression" dxfId="16" priority="22">
      <formula>$S6="追加"</formula>
    </cfRule>
    <cfRule type="expression" dxfId="15" priority="29">
      <formula>$S6="削除"</formula>
    </cfRule>
  </conditionalFormatting>
  <conditionalFormatting sqref="F6">
    <cfRule type="expression" dxfId="14" priority="33">
      <formula>COUNTIF(新カ3,F6)</formula>
    </cfRule>
  </conditionalFormatting>
  <conditionalFormatting sqref="F7:F205">
    <cfRule type="expression" dxfId="13" priority="21">
      <formula>COUNTIF(新カ3,F7)</formula>
    </cfRule>
  </conditionalFormatting>
  <conditionalFormatting sqref="I6:I205">
    <cfRule type="expression" dxfId="12" priority="8">
      <formula>$S6="ｶｰﾄﾞ変更"</formula>
    </cfRule>
    <cfRule type="expression" dxfId="11" priority="7">
      <formula>$S6="ｶｰﾄﾞ・車両変更"</formula>
    </cfRule>
    <cfRule type="expression" dxfId="10" priority="6">
      <formula>$S6="ｶｰﾄﾞ・車載器変更"</formula>
    </cfRule>
    <cfRule type="expression" dxfId="9" priority="17">
      <formula>COUNTIF(旧期限,I6)</formula>
    </cfRule>
  </conditionalFormatting>
  <conditionalFormatting sqref="J6:N6 S6">
    <cfRule type="expression" dxfId="8" priority="26">
      <formula>$S6="車載器変更"</formula>
    </cfRule>
  </conditionalFormatting>
  <conditionalFormatting sqref="J6:S6">
    <cfRule type="expression" dxfId="7" priority="23">
      <formula>$S6="車載器・車両変更"</formula>
    </cfRule>
  </conditionalFormatting>
  <conditionalFormatting sqref="L6">
    <cfRule type="expression" dxfId="6" priority="32">
      <formula>COUNTIF(新器2,L6)</formula>
    </cfRule>
  </conditionalFormatting>
  <conditionalFormatting sqref="L7:L205">
    <cfRule type="expression" dxfId="5" priority="20">
      <formula>COUNTIF(新器2,L7)</formula>
    </cfRule>
  </conditionalFormatting>
  <conditionalFormatting sqref="N6">
    <cfRule type="expression" dxfId="4" priority="31">
      <formula>COUNTIF(新器3,N6)</formula>
    </cfRule>
  </conditionalFormatting>
  <conditionalFormatting sqref="N7:N205">
    <cfRule type="expression" dxfId="3" priority="19">
      <formula>COUNTIF(新器3,N7)</formula>
    </cfRule>
  </conditionalFormatting>
  <conditionalFormatting sqref="O6:S6">
    <cfRule type="expression" dxfId="2" priority="27">
      <formula>$S6="車両変更"</formula>
    </cfRule>
  </conditionalFormatting>
  <conditionalFormatting sqref="R6">
    <cfRule type="expression" dxfId="1" priority="30">
      <formula>COUNTIF(新番,R6)</formula>
    </cfRule>
  </conditionalFormatting>
  <conditionalFormatting sqref="R7:R205">
    <cfRule type="expression" dxfId="0" priority="18">
      <formula>COUNTIF(新番,R7)</formula>
    </cfRule>
  </conditionalFormatting>
  <dataValidations count="13">
    <dataValidation type="whole" imeMode="halfAlpha" allowBlank="1" showInputMessage="1" showErrorMessage="1" sqref="N6:N1048576" xr:uid="{12A06EA1-B9DA-4F35-B47A-1132E381C97E}">
      <formula1>0</formula1>
      <formula2>999999</formula2>
    </dataValidation>
    <dataValidation type="whole" imeMode="halfAlpha" allowBlank="1" showInputMessage="1" showErrorMessage="1" sqref="L6:L1048576" xr:uid="{1AA1170C-9DC4-46A5-AC98-A3F1DCCC2DDD}">
      <formula1>0</formula1>
      <formula2>99999999</formula2>
    </dataValidation>
    <dataValidation type="whole" imeMode="halfAlpha" allowBlank="1" showInputMessage="1" showErrorMessage="1" sqref="J6:J1048576" xr:uid="{929414F9-6A3E-45C5-B9CE-4E5FA824596E}">
      <formula1>0</formula1>
      <formula2>9999999</formula2>
    </dataValidation>
    <dataValidation type="date" imeMode="halfAlpha" allowBlank="1" showInputMessage="1" showErrorMessage="1" errorTitle="有効期限" error="カードの有効期限を「20●●/3/31」のようにご入力ください。" sqref="I6:I205" xr:uid="{35009196-2E28-4C62-B38B-8DAA7B942E40}">
      <formula1>45747</formula1>
      <formula2>54878</formula2>
    </dataValidation>
    <dataValidation type="whole" allowBlank="1" showInputMessage="1" showErrorMessage="1" errorTitle="ETCカード番号" error="11から始まる6桁の半角数字をご入力ください。" sqref="B6:B205" xr:uid="{E4C0C93F-1E2A-4750-B5B3-D33BB03679B4}">
      <formula1>110000</formula1>
      <formula2>119999</formula2>
    </dataValidation>
    <dataValidation type="whole" allowBlank="1" showInputMessage="1" showErrorMessage="1" errorTitle="ETCカード番号" error="5桁の半角数字をご入力ください。" sqref="F6:F205" xr:uid="{9D9B0BEB-41E5-4C81-AE7D-A0BE4D67C304}">
      <formula1>0</formula1>
      <formula2>99999</formula2>
    </dataValidation>
    <dataValidation type="textLength" imeMode="halfAlpha" operator="lessThanOrEqual" allowBlank="1" showInputMessage="1" showErrorMessage="1" sqref="R6:R205" xr:uid="{3B67FC25-4CC3-4827-B0B8-14CDB4BA6D21}">
      <formula1>4</formula1>
    </dataValidation>
    <dataValidation type="whole" imeMode="halfAlpha" allowBlank="1" showInputMessage="1" showErrorMessage="1" errorTitle="ETCカード番号" error="1桁の半角数字をご入力ください。" sqref="H6:H1048576" xr:uid="{08FE80F3-86DD-4637-AA02-4E90E4240ABD}">
      <formula1>0</formula1>
      <formula2>9</formula2>
    </dataValidation>
    <dataValidation type="whole" imeMode="halfAlpha" allowBlank="1" showInputMessage="1" showErrorMessage="1" errorTitle="ETCカード番号" error="4桁の半角数字をご入力ください。" sqref="D6:D1048576" xr:uid="{6ACBEA10-2B7C-4939-A694-1CE75B37A8DF}">
      <formula1>0</formula1>
      <formula2>9999</formula2>
    </dataValidation>
    <dataValidation type="list" allowBlank="1" showInputMessage="1" showErrorMessage="1" sqref="S6:S205" xr:uid="{F269BC83-6B1E-4DFA-BB90-C91C5D253774}">
      <formula1>$B$209:$B$218</formula1>
    </dataValidation>
    <dataValidation imeMode="halfAlpha" allowBlank="1" showInputMessage="1" showErrorMessage="1" sqref="P6:P205 M6:M205 C6:C205 G6:G205 E6:E205 K6:K205" xr:uid="{266C482F-0A6B-4377-B446-090A16DC1EBA}"/>
    <dataValidation imeMode="hiragana" allowBlank="1" showInputMessage="1" showErrorMessage="1" sqref="O6:O205 Q6:Q205" xr:uid="{58660DA1-857C-4F75-A988-EA9109F0AB0B}"/>
    <dataValidation type="list" allowBlank="1" showInputMessage="1" showErrorMessage="1" sqref="T6:T205" xr:uid="{E996BCAE-131D-4569-B98D-084638C897A2}">
      <formula1>$B$209:$B$216</formula1>
    </dataValidation>
  </dataValidations>
  <printOptions horizontalCentered="1" verticalCentered="1"/>
  <pageMargins left="0.51181102362204722" right="0.70866141732283472" top="0.35433070866141736" bottom="0.35433070866141736" header="0.31496062992125984" footer="0.31496062992125984"/>
  <pageSetup paperSize="9" scale="78" fitToHeight="0" orientation="portrait" r:id="rId1"/>
  <headerFooter>
    <oddHeader>&amp;R（No.&amp;P）</oddHeader>
  </headerFooter>
  <rowBreaks count="4" manualBreakCount="4">
    <brk id="55" max="18" man="1"/>
    <brk id="105" max="18" man="1"/>
    <brk id="155" max="18" man="1"/>
    <brk id="205" max="1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R130"/>
  <sheetViews>
    <sheetView showGridLines="0" view="pageBreakPreview" zoomScaleNormal="100" zoomScaleSheetLayoutView="100" workbookViewId="0"/>
  </sheetViews>
  <sheetFormatPr defaultColWidth="9" defaultRowHeight="13"/>
  <cols>
    <col min="1" max="1" width="15.58203125" style="11" customWidth="1"/>
    <col min="2" max="2" width="7.58203125" style="28" customWidth="1"/>
    <col min="3" max="3" width="2.58203125" style="28" customWidth="1"/>
    <col min="4" max="4" width="9.5" style="28" bestFit="1" customWidth="1"/>
    <col min="5" max="5" width="2.58203125" style="28" customWidth="1"/>
    <col min="6" max="6" width="7.58203125" style="28" customWidth="1"/>
    <col min="7" max="8" width="2.58203125" style="28" customWidth="1"/>
    <col min="9" max="9" width="15.58203125" style="11" customWidth="1"/>
    <col min="10" max="10" width="7.58203125" style="11" customWidth="1"/>
    <col min="11" max="11" width="2.58203125" style="11" customWidth="1"/>
    <col min="12" max="12" width="9.5" style="11" bestFit="1" customWidth="1"/>
    <col min="13" max="13" width="2.58203125" style="11" customWidth="1"/>
    <col min="14" max="14" width="7.58203125" style="11" customWidth="1"/>
    <col min="15" max="16" width="2.58203125" style="11" customWidth="1"/>
    <col min="17" max="17" width="56.83203125" style="11" bestFit="1" customWidth="1"/>
    <col min="18" max="16384" width="9" style="11"/>
  </cols>
  <sheetData>
    <row r="1" spans="1:18" ht="17.25" customHeight="1">
      <c r="O1" s="27" t="s">
        <v>6</v>
      </c>
    </row>
    <row r="2" spans="1:18" ht="16.5">
      <c r="A2" s="8" t="str">
        <f ca="1">RIGHT(CELL("filename",A3),LEN(CELL("filename",A3))-FIND("]",CELL("filename",A3)))</f>
        <v>変更届新旧比較表</v>
      </c>
      <c r="B2" s="51"/>
      <c r="C2" s="51"/>
      <c r="D2" s="51"/>
      <c r="E2" s="51"/>
      <c r="F2" s="51"/>
      <c r="G2" s="51"/>
      <c r="H2" s="51"/>
      <c r="I2" s="9"/>
      <c r="J2" s="9"/>
      <c r="K2" s="9"/>
      <c r="L2" s="9"/>
      <c r="M2" s="9"/>
      <c r="N2" s="9"/>
      <c r="O2" s="10"/>
    </row>
    <row r="3" spans="1:18" ht="13.5" customHeight="1">
      <c r="A3" s="9"/>
      <c r="B3" s="51"/>
      <c r="C3" s="51"/>
      <c r="D3" s="51"/>
      <c r="E3" s="51"/>
      <c r="F3" s="51"/>
      <c r="G3" s="51"/>
      <c r="H3" s="51"/>
      <c r="I3" s="9"/>
      <c r="J3" s="9"/>
      <c r="K3" s="9"/>
      <c r="L3" s="9"/>
      <c r="M3" s="9"/>
      <c r="N3" s="9"/>
      <c r="O3" s="9"/>
    </row>
    <row r="4" spans="1:18" ht="15" customHeight="1">
      <c r="A4" s="9" t="s">
        <v>7</v>
      </c>
      <c r="B4" s="92" t="str">
        <f>表紙!I25</f>
        <v>例：１～１０(４・５欠）</v>
      </c>
      <c r="C4" s="92"/>
      <c r="D4" s="92"/>
      <c r="E4" s="92"/>
      <c r="F4" s="92"/>
      <c r="G4" s="92"/>
      <c r="H4" s="92"/>
      <c r="I4" s="92"/>
      <c r="J4" s="92"/>
      <c r="K4" s="92"/>
      <c r="L4" s="92"/>
      <c r="M4" s="92"/>
      <c r="N4" s="92"/>
      <c r="O4" s="92"/>
    </row>
    <row r="5" spans="1:18" ht="15" customHeight="1">
      <c r="A5" s="9"/>
      <c r="B5" s="69" t="str">
        <f>表紙!I27&amp;表紙!I28</f>
        <v/>
      </c>
      <c r="C5" s="69"/>
      <c r="D5" s="69"/>
      <c r="E5" s="69"/>
      <c r="F5" s="69"/>
      <c r="G5" s="69"/>
      <c r="H5" s="69"/>
      <c r="I5" s="70"/>
      <c r="J5" s="70"/>
      <c r="K5" s="70"/>
      <c r="L5" s="70"/>
      <c r="M5" s="70"/>
      <c r="N5" s="70"/>
      <c r="O5" s="70"/>
    </row>
    <row r="6" spans="1:18" ht="15" customHeight="1">
      <c r="A6" s="9"/>
      <c r="B6" s="69"/>
      <c r="C6" s="69"/>
      <c r="D6" s="69"/>
      <c r="E6" s="69"/>
      <c r="F6" s="69"/>
      <c r="G6" s="69"/>
      <c r="H6" s="69"/>
      <c r="I6" s="70"/>
      <c r="J6" s="70"/>
      <c r="K6" s="70"/>
      <c r="L6" s="70"/>
      <c r="M6" s="70"/>
      <c r="N6" s="70"/>
      <c r="O6" s="70"/>
    </row>
    <row r="7" spans="1:18" ht="15" customHeight="1">
      <c r="A7" s="9" t="s">
        <v>62</v>
      </c>
      <c r="B7" s="93"/>
      <c r="C7" s="93"/>
      <c r="D7" s="93"/>
      <c r="E7" s="93"/>
      <c r="F7" s="93"/>
      <c r="G7" s="93"/>
      <c r="H7" s="93"/>
      <c r="I7" s="93"/>
      <c r="J7" s="71"/>
      <c r="K7" s="71"/>
      <c r="L7" s="71"/>
      <c r="M7" s="71"/>
      <c r="N7" s="71"/>
      <c r="O7" s="70"/>
      <c r="Q7" s="73" t="s">
        <v>15</v>
      </c>
      <c r="R7" s="73" t="s">
        <v>16</v>
      </c>
    </row>
    <row r="8" spans="1:18" ht="15" customHeight="1">
      <c r="A8" s="9"/>
      <c r="B8" s="93"/>
      <c r="C8" s="93"/>
      <c r="D8" s="93"/>
      <c r="E8" s="93"/>
      <c r="F8" s="93"/>
      <c r="G8" s="93"/>
      <c r="H8" s="93"/>
      <c r="I8" s="93"/>
      <c r="J8" s="71"/>
      <c r="K8" s="71"/>
      <c r="L8" s="71"/>
      <c r="M8" s="71"/>
      <c r="N8" s="71"/>
      <c r="O8" s="70"/>
      <c r="Q8" s="73" t="s">
        <v>17</v>
      </c>
      <c r="R8" s="73" t="s">
        <v>18</v>
      </c>
    </row>
    <row r="9" spans="1:18" ht="15" customHeight="1">
      <c r="A9" s="9"/>
      <c r="B9" s="94"/>
      <c r="C9" s="94"/>
      <c r="D9" s="94"/>
      <c r="E9" s="94"/>
      <c r="F9" s="94"/>
      <c r="G9" s="94"/>
      <c r="H9" s="94"/>
      <c r="I9" s="94"/>
      <c r="J9" s="70"/>
      <c r="K9" s="70"/>
      <c r="L9" s="70"/>
      <c r="M9" s="70"/>
      <c r="N9" s="70"/>
      <c r="O9" s="70"/>
      <c r="Q9" s="73" t="s">
        <v>19</v>
      </c>
      <c r="R9" s="73" t="s">
        <v>20</v>
      </c>
    </row>
    <row r="10" spans="1:18" ht="15" customHeight="1">
      <c r="A10" s="9"/>
      <c r="B10" s="94"/>
      <c r="C10" s="94"/>
      <c r="D10" s="94"/>
      <c r="E10" s="94"/>
      <c r="F10" s="94"/>
      <c r="G10" s="94"/>
      <c r="H10" s="94"/>
      <c r="I10" s="94"/>
      <c r="J10" s="70"/>
      <c r="K10" s="70"/>
      <c r="L10" s="70"/>
      <c r="M10" s="70"/>
      <c r="N10" s="70"/>
      <c r="O10" s="70"/>
      <c r="Q10" s="73" t="s">
        <v>166</v>
      </c>
      <c r="R10" s="73" t="s">
        <v>22</v>
      </c>
    </row>
    <row r="11" spans="1:18" ht="15" customHeight="1">
      <c r="A11" s="8"/>
      <c r="B11" s="95"/>
      <c r="C11" s="95"/>
      <c r="D11" s="95"/>
      <c r="E11" s="95"/>
      <c r="F11" s="95"/>
      <c r="G11" s="95"/>
      <c r="H11" s="95"/>
      <c r="I11" s="95"/>
      <c r="J11" s="72"/>
      <c r="K11" s="72"/>
      <c r="L11" s="72"/>
      <c r="M11" s="72"/>
      <c r="N11" s="72"/>
      <c r="O11" s="72"/>
      <c r="Q11" s="73" t="s">
        <v>21</v>
      </c>
      <c r="R11" s="73" t="s">
        <v>24</v>
      </c>
    </row>
    <row r="12" spans="1:18" ht="15" customHeight="1" thickBot="1">
      <c r="A12" s="8"/>
      <c r="B12" s="52"/>
      <c r="C12" s="52"/>
      <c r="D12" s="52"/>
      <c r="E12" s="52"/>
      <c r="F12" s="52"/>
      <c r="G12" s="52"/>
      <c r="H12" s="52"/>
      <c r="I12" s="8"/>
      <c r="J12" s="8"/>
      <c r="K12" s="8"/>
      <c r="L12" s="8"/>
      <c r="M12" s="8"/>
      <c r="N12" s="8"/>
      <c r="O12" s="8"/>
      <c r="Q12" s="73" t="s">
        <v>23</v>
      </c>
      <c r="R12" s="73" t="s">
        <v>26</v>
      </c>
    </row>
    <row r="13" spans="1:18" ht="15" customHeight="1" thickBot="1">
      <c r="A13" s="82" t="s">
        <v>8</v>
      </c>
      <c r="B13" s="83"/>
      <c r="C13" s="83"/>
      <c r="D13" s="83"/>
      <c r="E13" s="83"/>
      <c r="F13" s="83"/>
      <c r="G13" s="83"/>
      <c r="H13" s="84"/>
      <c r="I13" s="82" t="s">
        <v>9</v>
      </c>
      <c r="J13" s="83"/>
      <c r="K13" s="83"/>
      <c r="L13" s="83"/>
      <c r="M13" s="83"/>
      <c r="N13" s="83"/>
      <c r="O13" s="83"/>
      <c r="P13" s="84"/>
      <c r="Q13" s="73" t="s">
        <v>25</v>
      </c>
      <c r="R13" s="73" t="s">
        <v>28</v>
      </c>
    </row>
    <row r="14" spans="1:18" ht="15" customHeight="1" thickTop="1">
      <c r="A14" s="12" t="s">
        <v>10</v>
      </c>
      <c r="B14" s="85"/>
      <c r="C14" s="86"/>
      <c r="D14" s="86"/>
      <c r="E14" s="86"/>
      <c r="F14" s="86"/>
      <c r="G14" s="86"/>
      <c r="H14" s="87"/>
      <c r="I14" s="12" t="str">
        <f>A14</f>
        <v>No.</v>
      </c>
      <c r="J14" s="85"/>
      <c r="K14" s="86"/>
      <c r="L14" s="86"/>
      <c r="M14" s="86"/>
      <c r="N14" s="86"/>
      <c r="O14" s="86"/>
      <c r="P14" s="87"/>
      <c r="Q14" s="73" t="s">
        <v>27</v>
      </c>
      <c r="R14" s="73" t="s">
        <v>30</v>
      </c>
    </row>
    <row r="15" spans="1:18" ht="15" customHeight="1">
      <c r="A15" s="13" t="s">
        <v>13</v>
      </c>
      <c r="B15" s="58" t="str">
        <f>IFERROR(VLOOKUP($B14,'一覧表(旧)'!$A$5:$R$205,2,FALSE),"")</f>
        <v/>
      </c>
      <c r="C15" s="57" t="str">
        <f>IFERROR(VLOOKUP($B14,'一覧表(旧)'!$A$5:$R$205,3,FALSE),"")</f>
        <v/>
      </c>
      <c r="D15" s="64" t="str">
        <f>IFERROR(VLOOKUP($B14,'一覧表(旧)'!$A$5:$R$205,4,FALSE),"")</f>
        <v/>
      </c>
      <c r="E15" s="57" t="str">
        <f>IFERROR(VLOOKUP($B14,'一覧表(旧)'!$A$5:$R$205,5,FALSE),"")</f>
        <v/>
      </c>
      <c r="F15" s="66" t="str">
        <f>IFERROR(VLOOKUP($B14,'一覧表(旧)'!$A$5:$R$205,6,FALSE),"")</f>
        <v/>
      </c>
      <c r="G15" s="57" t="str">
        <f>IFERROR(VLOOKUP($B14,'一覧表(旧)'!$A$5:$R$205,7,FALSE),"")</f>
        <v/>
      </c>
      <c r="H15" s="62" t="str">
        <f>IFERROR(VLOOKUP($B14,'一覧表(旧)'!$A$5:$R$205,8,FALSE),"")</f>
        <v/>
      </c>
      <c r="I15" s="13" t="str">
        <f>A15</f>
        <v>カード番号</v>
      </c>
      <c r="J15" s="58" t="str">
        <f>IFERROR(VLOOKUP($J14,'一覧表(新)'!$A$5:$R$205,2,FALSE),"")</f>
        <v/>
      </c>
      <c r="K15" s="57" t="str">
        <f>IFERROR(VLOOKUP($J14,'一覧表(新)'!$A$5:$R$205,3,FALSE),"")</f>
        <v/>
      </c>
      <c r="L15" s="64" t="str">
        <f>IFERROR(VLOOKUP($J14,'一覧表(新)'!$A$5:$R$205,4,FALSE),"")</f>
        <v/>
      </c>
      <c r="M15" s="57" t="str">
        <f>IFERROR(VLOOKUP($J14,'一覧表(新)'!$A$5:$R$205,5,FALSE),"")</f>
        <v/>
      </c>
      <c r="N15" s="66" t="str">
        <f>IFERROR(VLOOKUP($J14,'一覧表(新)'!$A$5:$R$205,6,FALSE),"")</f>
        <v/>
      </c>
      <c r="O15" s="57" t="str">
        <f>IFERROR(VLOOKUP($J14,'一覧表(新)'!$A$5:$R$205,7,FALSE),"")</f>
        <v/>
      </c>
      <c r="P15" s="62" t="str">
        <f>IFERROR(VLOOKUP($J14,'一覧表(新)'!$A$5:$R$205,8,FALSE),"")</f>
        <v/>
      </c>
      <c r="Q15" s="73" t="s">
        <v>29</v>
      </c>
      <c r="R15" s="73" t="s">
        <v>32</v>
      </c>
    </row>
    <row r="16" spans="1:18" ht="15" customHeight="1">
      <c r="A16" s="13" t="s">
        <v>14</v>
      </c>
      <c r="B16" s="88" t="str">
        <f>IFERROR(VLOOKUP($B14,'一覧表(旧)'!$A$5:$R$205,9,FALSE),"")</f>
        <v/>
      </c>
      <c r="C16" s="89"/>
      <c r="D16" s="89"/>
      <c r="E16" s="55"/>
      <c r="F16" s="55"/>
      <c r="G16" s="55"/>
      <c r="H16" s="56"/>
      <c r="I16" s="13" t="str">
        <f>A16</f>
        <v>有効期限</v>
      </c>
      <c r="J16" s="88" t="str">
        <f>IFERROR(VLOOKUP($J14,'一覧表(新)'!$A$5:$R$205,9,FALSE),"")</f>
        <v/>
      </c>
      <c r="K16" s="89"/>
      <c r="L16" s="89"/>
      <c r="M16" s="55"/>
      <c r="N16" s="55"/>
      <c r="O16" s="55"/>
      <c r="P16" s="56"/>
      <c r="Q16" s="73" t="s">
        <v>31</v>
      </c>
      <c r="R16" s="73" t="s">
        <v>34</v>
      </c>
    </row>
    <row r="17" spans="1:18" ht="15" customHeight="1">
      <c r="A17" s="13" t="s">
        <v>12</v>
      </c>
      <c r="B17" s="65" t="str">
        <f>IFERROR(VLOOKUP($B14,'一覧表(旧)'!$A$5:$R$205,10,FALSE),"")</f>
        <v/>
      </c>
      <c r="C17" s="59" t="str">
        <f>IFERROR(VLOOKUP($B14,'一覧表(旧)'!$A$5:$R$205,11,FALSE),"")</f>
        <v/>
      </c>
      <c r="D17" s="67" t="str">
        <f>IFERROR(VLOOKUP($B14,'一覧表(旧)'!$A$5:$R$205,12,FALSE),"")</f>
        <v/>
      </c>
      <c r="E17" s="59" t="str">
        <f>IFERROR(VLOOKUP($B14,'一覧表(旧)'!$A$5:$R$205,13,FALSE),"")</f>
        <v/>
      </c>
      <c r="F17" s="63" t="str">
        <f>IFERROR(VLOOKUP($B14,'一覧表(旧)'!$A$5:$R$205,14,FALSE),"")</f>
        <v/>
      </c>
      <c r="G17" s="90"/>
      <c r="H17" s="91"/>
      <c r="I17" s="13" t="str">
        <f>A17</f>
        <v>車載器管理番号</v>
      </c>
      <c r="J17" s="65" t="str">
        <f>IFERROR(VLOOKUP($J14,'一覧表(新)'!$A$5:$R$205,10,FALSE),"")</f>
        <v/>
      </c>
      <c r="K17" s="59" t="str">
        <f>IFERROR(VLOOKUP($J14,'一覧表(新)'!$A$5:$R$205,11,FALSE),"")</f>
        <v/>
      </c>
      <c r="L17" s="67" t="str">
        <f>IFERROR(VLOOKUP($J14,'一覧表(新)'!$A$5:$R$205,12,FALSE),"")</f>
        <v/>
      </c>
      <c r="M17" s="59" t="str">
        <f>IFERROR(VLOOKUP($J14,'一覧表(新)'!$A$5:$R$205,13,FALSE),"")</f>
        <v/>
      </c>
      <c r="N17" s="63" t="str">
        <f>IFERROR(VLOOKUP($J14,'一覧表(新)'!$A$5:$R$205,14,FALSE),"")</f>
        <v/>
      </c>
      <c r="O17" s="90"/>
      <c r="P17" s="91"/>
      <c r="Q17" s="73" t="s">
        <v>33</v>
      </c>
      <c r="R17" s="73" t="s">
        <v>35</v>
      </c>
    </row>
    <row r="18" spans="1:18" ht="15" customHeight="1" thickBot="1">
      <c r="A18" s="14" t="s">
        <v>11</v>
      </c>
      <c r="B18" s="68" t="str">
        <f>IFERROR(VLOOKUP($B14,'一覧表(旧)'!$A$5:$R$205,15,FALSE),"")&amp;IFERROR(VLOOKUP($B14,'一覧表(旧)'!$A$5:$R$205,16,FALSE),"")&amp;IFERROR(VLOOKUP($B14,'一覧表(旧)'!$A$5:$R$205,17,FALSE),"")&amp;IFERROR(VLOOKUP($B14,'一覧表(旧)'!$A$5:$R$205,18,FALSE),"")</f>
        <v/>
      </c>
      <c r="C18" s="60"/>
      <c r="D18" s="60"/>
      <c r="E18" s="60"/>
      <c r="F18" s="60"/>
      <c r="G18" s="60"/>
      <c r="H18" s="61"/>
      <c r="I18" s="14" t="str">
        <f>A18</f>
        <v>車両番号</v>
      </c>
      <c r="J18" s="68" t="str">
        <f>IFERROR(VLOOKUP($J14,'一覧表(新)'!$A$5:$R$205,15,FALSE),"")&amp;IFERROR(VLOOKUP($J14,'一覧表(新)'!$A$5:$R$205,16,FALSE),"")&amp;IFERROR(VLOOKUP($J14,'一覧表(新)'!$A$5:$R$205,17,FALSE),"")&amp;IFERROR(VLOOKUP($J14,'一覧表(新)'!$A$5:$R$205,18,FALSE),"")</f>
        <v/>
      </c>
      <c r="K18" s="60"/>
      <c r="L18" s="60"/>
      <c r="M18" s="60"/>
      <c r="N18" s="60"/>
      <c r="O18" s="60"/>
      <c r="P18" s="61"/>
      <c r="Q18" s="73"/>
      <c r="R18" s="73" t="s">
        <v>51</v>
      </c>
    </row>
    <row r="19" spans="1:18" ht="15" customHeight="1">
      <c r="A19" s="9"/>
      <c r="B19" s="54"/>
      <c r="C19" s="54"/>
      <c r="D19" s="54"/>
      <c r="E19" s="54"/>
      <c r="F19" s="54"/>
      <c r="G19" s="54"/>
      <c r="H19" s="54"/>
      <c r="I19" s="9"/>
      <c r="J19" s="9"/>
      <c r="K19" s="9"/>
      <c r="L19" s="9"/>
      <c r="M19" s="9"/>
      <c r="N19" s="9"/>
      <c r="O19" s="15"/>
      <c r="Q19" s="73"/>
      <c r="R19" s="73" t="s">
        <v>52</v>
      </c>
    </row>
    <row r="20" spans="1:18" ht="15" customHeight="1" thickBot="1">
      <c r="A20" s="9"/>
      <c r="B20" s="54"/>
      <c r="C20" s="54"/>
      <c r="D20" s="54"/>
      <c r="E20" s="54"/>
      <c r="F20" s="54"/>
      <c r="G20" s="54"/>
      <c r="H20" s="54"/>
      <c r="I20" s="9"/>
      <c r="J20" s="9"/>
      <c r="K20" s="9"/>
      <c r="L20" s="9"/>
      <c r="M20" s="9"/>
      <c r="N20" s="9"/>
      <c r="O20" s="15"/>
      <c r="Q20" s="73"/>
      <c r="R20" s="73" t="s">
        <v>53</v>
      </c>
    </row>
    <row r="21" spans="1:18" ht="15" customHeight="1" thickBot="1">
      <c r="A21" s="82" t="s">
        <v>8</v>
      </c>
      <c r="B21" s="83"/>
      <c r="C21" s="83"/>
      <c r="D21" s="83"/>
      <c r="E21" s="83"/>
      <c r="F21" s="83"/>
      <c r="G21" s="83"/>
      <c r="H21" s="84"/>
      <c r="I21" s="82" t="s">
        <v>9</v>
      </c>
      <c r="J21" s="83"/>
      <c r="K21" s="83"/>
      <c r="L21" s="83"/>
      <c r="M21" s="83"/>
      <c r="N21" s="83"/>
      <c r="O21" s="83"/>
      <c r="P21" s="84"/>
      <c r="Q21" s="73"/>
      <c r="R21" s="73" t="s">
        <v>54</v>
      </c>
    </row>
    <row r="22" spans="1:18" ht="15" customHeight="1" thickTop="1">
      <c r="A22" s="12" t="s">
        <v>10</v>
      </c>
      <c r="B22" s="85"/>
      <c r="C22" s="86"/>
      <c r="D22" s="86"/>
      <c r="E22" s="86"/>
      <c r="F22" s="86"/>
      <c r="G22" s="86"/>
      <c r="H22" s="87"/>
      <c r="I22" s="12" t="str">
        <f t="shared" ref="I22:I26" si="0">A22</f>
        <v>No.</v>
      </c>
      <c r="J22" s="85"/>
      <c r="K22" s="86"/>
      <c r="L22" s="86"/>
      <c r="M22" s="86"/>
      <c r="N22" s="86"/>
      <c r="O22" s="86"/>
      <c r="P22" s="87"/>
      <c r="Q22" s="73"/>
      <c r="R22" s="73" t="s">
        <v>55</v>
      </c>
    </row>
    <row r="23" spans="1:18" ht="15" customHeight="1">
      <c r="A23" s="13" t="s">
        <v>13</v>
      </c>
      <c r="B23" s="58" t="str">
        <f>IFERROR(VLOOKUP($B22,'一覧表(旧)'!$A$5:$R$205,2,FALSE),"")</f>
        <v/>
      </c>
      <c r="C23" s="57" t="str">
        <f>IFERROR(VLOOKUP($B22,'一覧表(旧)'!$A$5:$R$205,3,FALSE),"")</f>
        <v/>
      </c>
      <c r="D23" s="64" t="str">
        <f>IFERROR(VLOOKUP($B22,'一覧表(旧)'!$A$5:$R$205,4,FALSE),"")</f>
        <v/>
      </c>
      <c r="E23" s="57" t="str">
        <f>IFERROR(VLOOKUP($B22,'一覧表(旧)'!$A$5:$R$205,5,FALSE),"")</f>
        <v/>
      </c>
      <c r="F23" s="66" t="str">
        <f>IFERROR(VLOOKUP($B22,'一覧表(旧)'!$A$5:$R$205,6,FALSE),"")</f>
        <v/>
      </c>
      <c r="G23" s="57" t="str">
        <f>IFERROR(VLOOKUP($B22,'一覧表(旧)'!$A$5:$R$205,7,FALSE),"")</f>
        <v/>
      </c>
      <c r="H23" s="53" t="str">
        <f>IFERROR(VLOOKUP($B22,'一覧表(旧)'!$A$5:$R$205,8,FALSE),"")</f>
        <v/>
      </c>
      <c r="I23" s="13" t="str">
        <f t="shared" si="0"/>
        <v>カード番号</v>
      </c>
      <c r="J23" s="58" t="str">
        <f>IFERROR(VLOOKUP($J22,'一覧表(新)'!$A$5:$R$205,2,FALSE),"")</f>
        <v/>
      </c>
      <c r="K23" s="57" t="str">
        <f>IFERROR(VLOOKUP($J22,'一覧表(新)'!$A$5:$R$205,3,FALSE),"")</f>
        <v/>
      </c>
      <c r="L23" s="64" t="str">
        <f>IFERROR(VLOOKUP($J22,'一覧表(新)'!$A$5:$R$205,4,FALSE),"")</f>
        <v/>
      </c>
      <c r="M23" s="57" t="str">
        <f>IFERROR(VLOOKUP($J22,'一覧表(新)'!$A$5:$R$205,5,FALSE),"")</f>
        <v/>
      </c>
      <c r="N23" s="66" t="str">
        <f>IFERROR(VLOOKUP($J22,'一覧表(新)'!$A$5:$R$205,6,FALSE),"")</f>
        <v/>
      </c>
      <c r="O23" s="57" t="str">
        <f>IFERROR(VLOOKUP($J22,'一覧表(新)'!$A$5:$R$205,7,FALSE),"")</f>
        <v/>
      </c>
      <c r="P23" s="62" t="str">
        <f>IFERROR(VLOOKUP($J22,'一覧表(新)'!$A$5:$R$205,8,FALSE),"")</f>
        <v/>
      </c>
      <c r="Q23" s="73"/>
      <c r="R23" s="73" t="s">
        <v>56</v>
      </c>
    </row>
    <row r="24" spans="1:18" ht="15" customHeight="1">
      <c r="A24" s="13" t="s">
        <v>14</v>
      </c>
      <c r="B24" s="88" t="str">
        <f>IFERROR(VLOOKUP($B22,'一覧表(旧)'!$A$5:$R$205,9,FALSE),"")</f>
        <v/>
      </c>
      <c r="C24" s="89"/>
      <c r="D24" s="89"/>
      <c r="E24" s="55"/>
      <c r="F24" s="55"/>
      <c r="G24" s="55"/>
      <c r="H24" s="56"/>
      <c r="I24" s="13" t="str">
        <f t="shared" si="0"/>
        <v>有効期限</v>
      </c>
      <c r="J24" s="88" t="str">
        <f>IFERROR(VLOOKUP($J22,'一覧表(新)'!$A$5:$R$205,9,FALSE),"")</f>
        <v/>
      </c>
      <c r="K24" s="89"/>
      <c r="L24" s="89"/>
      <c r="M24" s="55"/>
      <c r="N24" s="55"/>
      <c r="O24" s="55"/>
      <c r="P24" s="56"/>
      <c r="Q24" s="73"/>
      <c r="R24" s="73" t="s">
        <v>57</v>
      </c>
    </row>
    <row r="25" spans="1:18" ht="15" customHeight="1">
      <c r="A25" s="13" t="s">
        <v>12</v>
      </c>
      <c r="B25" s="65" t="str">
        <f>IFERROR(VLOOKUP($B22,'一覧表(旧)'!$A$5:$R$205,10,FALSE),"")</f>
        <v/>
      </c>
      <c r="C25" s="59" t="str">
        <f>IFERROR(VLOOKUP($B22,'一覧表(旧)'!$A$5:$R$205,11,FALSE),"")</f>
        <v/>
      </c>
      <c r="D25" s="67" t="str">
        <f>IFERROR(VLOOKUP($B22,'一覧表(旧)'!$A$5:$R$205,12,FALSE),"")</f>
        <v/>
      </c>
      <c r="E25" s="59" t="str">
        <f>IFERROR(VLOOKUP($B22,'一覧表(旧)'!$A$5:$R$205,13,FALSE),"")</f>
        <v/>
      </c>
      <c r="F25" s="63" t="str">
        <f>IFERROR(VLOOKUP($B22,'一覧表(旧)'!$A$5:$R$205,14,FALSE),"")</f>
        <v/>
      </c>
      <c r="G25" s="90"/>
      <c r="H25" s="91"/>
      <c r="I25" s="13" t="str">
        <f t="shared" si="0"/>
        <v>車載器管理番号</v>
      </c>
      <c r="J25" s="65" t="str">
        <f>IFERROR(VLOOKUP($J22,'一覧表(新)'!$A$5:$R$205,10,FALSE),"")</f>
        <v/>
      </c>
      <c r="K25" s="59" t="str">
        <f>IFERROR(VLOOKUP($J22,'一覧表(新)'!$A$5:$R$205,11,FALSE),"")</f>
        <v/>
      </c>
      <c r="L25" s="67" t="str">
        <f>IFERROR(VLOOKUP($J22,'一覧表(新)'!$A$5:$R$205,12,FALSE),"")</f>
        <v/>
      </c>
      <c r="M25" s="59" t="str">
        <f>IFERROR(VLOOKUP($J22,'一覧表(新)'!$A$5:$R$205,13,FALSE),"")</f>
        <v/>
      </c>
      <c r="N25" s="63" t="str">
        <f>IFERROR(VLOOKUP($J22,'一覧表(新)'!$A$5:$R$205,14,FALSE),"")</f>
        <v/>
      </c>
      <c r="O25" s="90"/>
      <c r="P25" s="91"/>
      <c r="Q25" s="73"/>
      <c r="R25" s="73" t="s">
        <v>58</v>
      </c>
    </row>
    <row r="26" spans="1:18" ht="15" customHeight="1" thickBot="1">
      <c r="A26" s="14" t="s">
        <v>11</v>
      </c>
      <c r="B26" s="68" t="str">
        <f>IFERROR(VLOOKUP($B22,'一覧表(旧)'!$A$5:$R$205,15,FALSE),"")&amp;IFERROR(VLOOKUP($B22,'一覧表(旧)'!$A$5:$R$205,16,FALSE),"")&amp;IFERROR(VLOOKUP($B22,'一覧表(旧)'!$A$5:$R$205,17,FALSE),"")&amp;IFERROR(VLOOKUP($B22,'一覧表(旧)'!$A$5:$R$205,18,FALSE),"")</f>
        <v/>
      </c>
      <c r="C26" s="60"/>
      <c r="D26" s="60"/>
      <c r="E26" s="60"/>
      <c r="F26" s="60"/>
      <c r="G26" s="60"/>
      <c r="H26" s="61"/>
      <c r="I26" s="14" t="str">
        <f t="shared" si="0"/>
        <v>車両番号</v>
      </c>
      <c r="J26" s="68" t="str">
        <f>IFERROR(VLOOKUP($J22,'一覧表(新)'!$A$5:$R$205,15,FALSE),"")&amp;IFERROR(VLOOKUP($J22,'一覧表(新)'!$A$5:$R$205,16,FALSE),"")&amp;IFERROR(VLOOKUP($J22,'一覧表(新)'!$A$5:$R$205,17,FALSE),"")&amp;IFERROR(VLOOKUP($J22,'一覧表(新)'!$A$5:$R$205,18,FALSE),"")</f>
        <v/>
      </c>
      <c r="K26" s="60"/>
      <c r="L26" s="60"/>
      <c r="M26" s="60"/>
      <c r="N26" s="60"/>
      <c r="O26" s="60"/>
      <c r="P26" s="61"/>
      <c r="Q26" s="73"/>
      <c r="R26" s="73" t="s">
        <v>59</v>
      </c>
    </row>
    <row r="27" spans="1:18" ht="15" customHeight="1">
      <c r="A27" s="9"/>
      <c r="B27" s="54"/>
      <c r="C27" s="54"/>
      <c r="D27" s="54"/>
      <c r="E27" s="54"/>
      <c r="F27" s="54"/>
      <c r="G27" s="54"/>
      <c r="H27" s="54"/>
      <c r="I27" s="9"/>
      <c r="J27" s="9"/>
      <c r="K27" s="9"/>
      <c r="L27" s="9"/>
      <c r="M27" s="9"/>
      <c r="N27" s="9"/>
      <c r="O27" s="15"/>
      <c r="Q27" s="73"/>
      <c r="R27" s="73" t="s">
        <v>60</v>
      </c>
    </row>
    <row r="28" spans="1:18" ht="15" customHeight="1" thickBot="1">
      <c r="A28" s="9"/>
      <c r="B28" s="54"/>
      <c r="C28" s="54"/>
      <c r="D28" s="54"/>
      <c r="E28" s="54"/>
      <c r="F28" s="54"/>
      <c r="G28" s="54"/>
      <c r="H28" s="54"/>
      <c r="I28" s="9"/>
      <c r="J28" s="9"/>
      <c r="K28" s="9"/>
      <c r="L28" s="9"/>
      <c r="M28" s="9"/>
      <c r="N28" s="9"/>
      <c r="O28" s="15"/>
      <c r="Q28" s="73"/>
      <c r="R28" s="73" t="s">
        <v>70</v>
      </c>
    </row>
    <row r="29" spans="1:18" ht="15" customHeight="1" thickBot="1">
      <c r="A29" s="82" t="s">
        <v>8</v>
      </c>
      <c r="B29" s="83"/>
      <c r="C29" s="83"/>
      <c r="D29" s="83"/>
      <c r="E29" s="83"/>
      <c r="F29" s="83"/>
      <c r="G29" s="83"/>
      <c r="H29" s="84"/>
      <c r="I29" s="82" t="s">
        <v>9</v>
      </c>
      <c r="J29" s="83"/>
      <c r="K29" s="83"/>
      <c r="L29" s="83"/>
      <c r="M29" s="83"/>
      <c r="N29" s="83"/>
      <c r="O29" s="83"/>
      <c r="P29" s="84"/>
      <c r="Q29" s="73"/>
      <c r="R29" s="73" t="s">
        <v>71</v>
      </c>
    </row>
    <row r="30" spans="1:18" ht="15" customHeight="1" thickTop="1">
      <c r="A30" s="12" t="s">
        <v>10</v>
      </c>
      <c r="B30" s="85"/>
      <c r="C30" s="86"/>
      <c r="D30" s="86"/>
      <c r="E30" s="86"/>
      <c r="F30" s="86"/>
      <c r="G30" s="86"/>
      <c r="H30" s="87"/>
      <c r="I30" s="12" t="str">
        <f t="shared" ref="I30:I34" si="1">A30</f>
        <v>No.</v>
      </c>
      <c r="J30" s="85"/>
      <c r="K30" s="86"/>
      <c r="L30" s="86"/>
      <c r="M30" s="86"/>
      <c r="N30" s="86"/>
      <c r="O30" s="86"/>
      <c r="P30" s="87"/>
      <c r="Q30" s="73"/>
      <c r="R30" s="73" t="s">
        <v>72</v>
      </c>
    </row>
    <row r="31" spans="1:18" ht="15" customHeight="1">
      <c r="A31" s="13" t="s">
        <v>13</v>
      </c>
      <c r="B31" s="58" t="str">
        <f>IFERROR(VLOOKUP($B30,'一覧表(旧)'!$A$5:$R$205,2,FALSE),"")</f>
        <v/>
      </c>
      <c r="C31" s="57" t="str">
        <f>IFERROR(VLOOKUP($B30,'一覧表(旧)'!$A$5:$R$205,3,FALSE),"")</f>
        <v/>
      </c>
      <c r="D31" s="64" t="str">
        <f>IFERROR(VLOOKUP($B30,'一覧表(旧)'!$A$5:$R$205,4,FALSE),"")</f>
        <v/>
      </c>
      <c r="E31" s="57" t="str">
        <f>IFERROR(VLOOKUP($B30,'一覧表(旧)'!$A$5:$R$205,5,FALSE),"")</f>
        <v/>
      </c>
      <c r="F31" s="66" t="str">
        <f>IFERROR(VLOOKUP($B30,'一覧表(旧)'!$A$5:$R$205,6,FALSE),"")</f>
        <v/>
      </c>
      <c r="G31" s="57" t="str">
        <f>IFERROR(VLOOKUP($B30,'一覧表(旧)'!$A$5:$R$205,7,FALSE),"")</f>
        <v/>
      </c>
      <c r="H31" s="53" t="str">
        <f>IFERROR(VLOOKUP($B30,'一覧表(旧)'!$A$5:$R$205,8,FALSE),"")</f>
        <v/>
      </c>
      <c r="I31" s="13" t="str">
        <f t="shared" si="1"/>
        <v>カード番号</v>
      </c>
      <c r="J31" s="58" t="str">
        <f>IFERROR(VLOOKUP($J30,'一覧表(新)'!$A$5:$R$205,2,FALSE),"")</f>
        <v/>
      </c>
      <c r="K31" s="57" t="str">
        <f>IFERROR(VLOOKUP($J30,'一覧表(新)'!$A$5:$R$205,3,FALSE),"")</f>
        <v/>
      </c>
      <c r="L31" s="64" t="str">
        <f>IFERROR(VLOOKUP($J30,'一覧表(新)'!$A$5:$R$205,4,FALSE),"")</f>
        <v/>
      </c>
      <c r="M31" s="57" t="str">
        <f>IFERROR(VLOOKUP($J30,'一覧表(新)'!$A$5:$R$205,5,FALSE),"")</f>
        <v/>
      </c>
      <c r="N31" s="66" t="str">
        <f>IFERROR(VLOOKUP($J30,'一覧表(新)'!$A$5:$R$205,6,FALSE),"")</f>
        <v/>
      </c>
      <c r="O31" s="57" t="str">
        <f>IFERROR(VLOOKUP($J30,'一覧表(新)'!$A$5:$R$205,7,FALSE),"")</f>
        <v/>
      </c>
      <c r="P31" s="62" t="str">
        <f>IFERROR(VLOOKUP($J30,'一覧表(新)'!$A$5:$R$205,8,FALSE),"")</f>
        <v/>
      </c>
      <c r="Q31" s="73"/>
      <c r="R31" s="73" t="s">
        <v>73</v>
      </c>
    </row>
    <row r="32" spans="1:18" ht="15" customHeight="1">
      <c r="A32" s="13" t="s">
        <v>14</v>
      </c>
      <c r="B32" s="88" t="str">
        <f>IFERROR(VLOOKUP($B30,'一覧表(旧)'!$A$5:$R$205,9,FALSE),"")</f>
        <v/>
      </c>
      <c r="C32" s="89"/>
      <c r="D32" s="89"/>
      <c r="E32" s="55"/>
      <c r="F32" s="55"/>
      <c r="G32" s="55"/>
      <c r="H32" s="56"/>
      <c r="I32" s="13" t="str">
        <f t="shared" si="1"/>
        <v>有効期限</v>
      </c>
      <c r="J32" s="88" t="str">
        <f>IFERROR(VLOOKUP($J30,'一覧表(新)'!$A$5:$R$205,9,FALSE),"")</f>
        <v/>
      </c>
      <c r="K32" s="89"/>
      <c r="L32" s="89"/>
      <c r="M32" s="55"/>
      <c r="N32" s="55"/>
      <c r="O32" s="55"/>
      <c r="P32" s="56"/>
      <c r="Q32" s="73"/>
      <c r="R32" s="73" t="s">
        <v>74</v>
      </c>
    </row>
    <row r="33" spans="1:18" ht="15" customHeight="1">
      <c r="A33" s="13" t="s">
        <v>12</v>
      </c>
      <c r="B33" s="65" t="str">
        <f>IFERROR(VLOOKUP($B30,'一覧表(旧)'!$A$5:$R$205,10,FALSE),"")</f>
        <v/>
      </c>
      <c r="C33" s="59" t="str">
        <f>IFERROR(VLOOKUP($B30,'一覧表(旧)'!$A$5:$R$205,11,FALSE),"")</f>
        <v/>
      </c>
      <c r="D33" s="67" t="str">
        <f>IFERROR(VLOOKUP($B30,'一覧表(旧)'!$A$5:$R$205,12,FALSE),"")</f>
        <v/>
      </c>
      <c r="E33" s="59" t="str">
        <f>IFERROR(VLOOKUP($B30,'一覧表(旧)'!$A$5:$R$205,13,FALSE),"")</f>
        <v/>
      </c>
      <c r="F33" s="63" t="str">
        <f>IFERROR(VLOOKUP($B30,'一覧表(旧)'!$A$5:$R$205,14,FALSE),"")</f>
        <v/>
      </c>
      <c r="G33" s="90"/>
      <c r="H33" s="91"/>
      <c r="I33" s="13" t="str">
        <f t="shared" si="1"/>
        <v>車載器管理番号</v>
      </c>
      <c r="J33" s="65" t="str">
        <f>IFERROR(VLOOKUP($J30,'一覧表(新)'!$A$5:$R$205,10,FALSE),"")</f>
        <v/>
      </c>
      <c r="K33" s="59" t="str">
        <f>IFERROR(VLOOKUP($J30,'一覧表(新)'!$A$5:$R$205,11,FALSE),"")</f>
        <v/>
      </c>
      <c r="L33" s="67" t="str">
        <f>IFERROR(VLOOKUP($J30,'一覧表(新)'!$A$5:$R$205,12,FALSE),"")</f>
        <v/>
      </c>
      <c r="M33" s="59" t="str">
        <f>IFERROR(VLOOKUP($J30,'一覧表(新)'!$A$5:$R$205,13,FALSE),"")</f>
        <v/>
      </c>
      <c r="N33" s="63" t="str">
        <f>IFERROR(VLOOKUP($J30,'一覧表(新)'!$A$5:$R$205,14,FALSE),"")</f>
        <v/>
      </c>
      <c r="O33" s="90"/>
      <c r="P33" s="91"/>
      <c r="Q33" s="73"/>
      <c r="R33" s="73" t="s">
        <v>75</v>
      </c>
    </row>
    <row r="34" spans="1:18" ht="15" customHeight="1" thickBot="1">
      <c r="A34" s="14" t="s">
        <v>11</v>
      </c>
      <c r="B34" s="68" t="str">
        <f>IFERROR(VLOOKUP($B30,'一覧表(旧)'!$A$5:$R$205,15,FALSE),"")&amp;IFERROR(VLOOKUP($B30,'一覧表(旧)'!$A$5:$R$205,16,FALSE),"")&amp;IFERROR(VLOOKUP($B30,'一覧表(旧)'!$A$5:$R$205,17,FALSE),"")&amp;IFERROR(VLOOKUP($B30,'一覧表(旧)'!$A$5:$R$205,18,FALSE),"")</f>
        <v/>
      </c>
      <c r="C34" s="60"/>
      <c r="D34" s="60"/>
      <c r="E34" s="60"/>
      <c r="F34" s="60"/>
      <c r="G34" s="60"/>
      <c r="H34" s="61"/>
      <c r="I34" s="14" t="str">
        <f t="shared" si="1"/>
        <v>車両番号</v>
      </c>
      <c r="J34" s="68" t="str">
        <f>IFERROR(VLOOKUP($J30,'一覧表(新)'!$A$5:$R$205,15,FALSE),"")&amp;IFERROR(VLOOKUP($J30,'一覧表(新)'!$A$5:$R$205,16,FALSE),"")&amp;IFERROR(VLOOKUP($J30,'一覧表(新)'!$A$5:$R$205,17,FALSE),"")&amp;IFERROR(VLOOKUP($J30,'一覧表(新)'!$A$5:$R$205,18,FALSE),"")</f>
        <v/>
      </c>
      <c r="K34" s="60"/>
      <c r="L34" s="60"/>
      <c r="M34" s="60"/>
      <c r="N34" s="60"/>
      <c r="O34" s="60"/>
      <c r="P34" s="61"/>
      <c r="Q34" s="73"/>
      <c r="R34" s="73" t="s">
        <v>76</v>
      </c>
    </row>
    <row r="35" spans="1:18" ht="15" customHeight="1">
      <c r="A35" s="9"/>
      <c r="B35" s="54"/>
      <c r="C35" s="54"/>
      <c r="D35" s="54"/>
      <c r="E35" s="54"/>
      <c r="F35" s="54"/>
      <c r="G35" s="54"/>
      <c r="H35" s="54"/>
      <c r="I35" s="9"/>
      <c r="J35" s="9"/>
      <c r="K35" s="9"/>
      <c r="L35" s="9"/>
      <c r="M35" s="9"/>
      <c r="N35" s="9"/>
      <c r="O35" s="15"/>
      <c r="Q35" s="73"/>
      <c r="R35" s="73" t="s">
        <v>77</v>
      </c>
    </row>
    <row r="36" spans="1:18" ht="15" customHeight="1" thickBot="1">
      <c r="A36" s="9"/>
      <c r="B36" s="54"/>
      <c r="C36" s="54"/>
      <c r="D36" s="54"/>
      <c r="E36" s="54"/>
      <c r="F36" s="54"/>
      <c r="G36" s="54"/>
      <c r="H36" s="54"/>
      <c r="I36" s="9"/>
      <c r="J36" s="9"/>
      <c r="K36" s="9"/>
      <c r="L36" s="9"/>
      <c r="M36" s="9"/>
      <c r="N36" s="9"/>
      <c r="O36" s="15"/>
      <c r="Q36" s="73"/>
      <c r="R36" s="73" t="s">
        <v>78</v>
      </c>
    </row>
    <row r="37" spans="1:18" ht="15" customHeight="1" thickBot="1">
      <c r="A37" s="82" t="s">
        <v>8</v>
      </c>
      <c r="B37" s="83"/>
      <c r="C37" s="83"/>
      <c r="D37" s="83"/>
      <c r="E37" s="83"/>
      <c r="F37" s="83"/>
      <c r="G37" s="83"/>
      <c r="H37" s="84"/>
      <c r="I37" s="82" t="s">
        <v>9</v>
      </c>
      <c r="J37" s="83"/>
      <c r="K37" s="83"/>
      <c r="L37" s="83"/>
      <c r="M37" s="83"/>
      <c r="N37" s="83"/>
      <c r="O37" s="83"/>
      <c r="P37" s="84"/>
      <c r="Q37" s="73"/>
      <c r="R37" s="73" t="s">
        <v>79</v>
      </c>
    </row>
    <row r="38" spans="1:18" ht="15" customHeight="1" thickTop="1">
      <c r="A38" s="12" t="s">
        <v>10</v>
      </c>
      <c r="B38" s="85"/>
      <c r="C38" s="86"/>
      <c r="D38" s="86"/>
      <c r="E38" s="86"/>
      <c r="F38" s="86"/>
      <c r="G38" s="86"/>
      <c r="H38" s="87"/>
      <c r="I38" s="12" t="str">
        <f t="shared" ref="I38:I42" si="2">A38</f>
        <v>No.</v>
      </c>
      <c r="J38" s="85"/>
      <c r="K38" s="86"/>
      <c r="L38" s="86"/>
      <c r="M38" s="86"/>
      <c r="N38" s="86"/>
      <c r="O38" s="86"/>
      <c r="P38" s="87"/>
      <c r="Q38" s="73"/>
      <c r="R38" s="73" t="s">
        <v>80</v>
      </c>
    </row>
    <row r="39" spans="1:18" ht="15" customHeight="1">
      <c r="A39" s="13" t="s">
        <v>13</v>
      </c>
      <c r="B39" s="58" t="str">
        <f>IFERROR(VLOOKUP($B38,'一覧表(旧)'!$A$5:$R$205,2,FALSE),"")</f>
        <v/>
      </c>
      <c r="C39" s="57" t="str">
        <f>IFERROR(VLOOKUP($B38,'一覧表(旧)'!$A$5:$R$205,3,FALSE),"")</f>
        <v/>
      </c>
      <c r="D39" s="64" t="str">
        <f>IFERROR(VLOOKUP($B38,'一覧表(旧)'!$A$5:$R$205,4,FALSE),"")</f>
        <v/>
      </c>
      <c r="E39" s="57" t="str">
        <f>IFERROR(VLOOKUP($B38,'一覧表(旧)'!$A$5:$R$205,5,FALSE),"")</f>
        <v/>
      </c>
      <c r="F39" s="66" t="str">
        <f>IFERROR(VLOOKUP($B38,'一覧表(旧)'!$A$5:$R$205,6,FALSE),"")</f>
        <v/>
      </c>
      <c r="G39" s="57" t="str">
        <f>IFERROR(VLOOKUP($B38,'一覧表(旧)'!$A$5:$R$205,7,FALSE),"")</f>
        <v/>
      </c>
      <c r="H39" s="53" t="str">
        <f>IFERROR(VLOOKUP($B38,'一覧表(旧)'!$A$5:$R$205,8,FALSE),"")</f>
        <v/>
      </c>
      <c r="I39" s="13" t="str">
        <f t="shared" si="2"/>
        <v>カード番号</v>
      </c>
      <c r="J39" s="58" t="str">
        <f>IFERROR(VLOOKUP($J38,'一覧表(新)'!$A$5:$R$205,2,FALSE),"")</f>
        <v/>
      </c>
      <c r="K39" s="57" t="str">
        <f>IFERROR(VLOOKUP($J38,'一覧表(新)'!$A$5:$R$205,3,FALSE),"")</f>
        <v/>
      </c>
      <c r="L39" s="64" t="str">
        <f>IFERROR(VLOOKUP($J38,'一覧表(新)'!$A$5:$R$205,4,FALSE),"")</f>
        <v/>
      </c>
      <c r="M39" s="57" t="str">
        <f>IFERROR(VLOOKUP($J38,'一覧表(新)'!$A$5:$R$205,5,FALSE),"")</f>
        <v/>
      </c>
      <c r="N39" s="66" t="str">
        <f>IFERROR(VLOOKUP($J38,'一覧表(新)'!$A$5:$R$205,6,FALSE),"")</f>
        <v/>
      </c>
      <c r="O39" s="57" t="str">
        <f>IFERROR(VLOOKUP($J38,'一覧表(新)'!$A$5:$R$205,7,FALSE),"")</f>
        <v/>
      </c>
      <c r="P39" s="62" t="str">
        <f>IFERROR(VLOOKUP($J38,'一覧表(新)'!$A$5:$R$205,8,FALSE),"")</f>
        <v/>
      </c>
      <c r="Q39" s="73"/>
      <c r="R39" s="73" t="s">
        <v>81</v>
      </c>
    </row>
    <row r="40" spans="1:18" ht="15" customHeight="1">
      <c r="A40" s="13" t="s">
        <v>14</v>
      </c>
      <c r="B40" s="88" t="str">
        <f>IFERROR(VLOOKUP($B38,'一覧表(旧)'!$A$5:$R$205,9,FALSE),"")</f>
        <v/>
      </c>
      <c r="C40" s="89"/>
      <c r="D40" s="89"/>
      <c r="E40" s="55"/>
      <c r="F40" s="55"/>
      <c r="G40" s="55"/>
      <c r="H40" s="56"/>
      <c r="I40" s="13" t="str">
        <f t="shared" si="2"/>
        <v>有効期限</v>
      </c>
      <c r="J40" s="88" t="str">
        <f>IFERROR(VLOOKUP($J38,'一覧表(新)'!$A$5:$R$205,9,FALSE),"")</f>
        <v/>
      </c>
      <c r="K40" s="89"/>
      <c r="L40" s="89"/>
      <c r="M40" s="55"/>
      <c r="N40" s="55"/>
      <c r="O40" s="55"/>
      <c r="P40" s="56"/>
      <c r="Q40" s="73"/>
      <c r="R40" s="73" t="s">
        <v>82</v>
      </c>
    </row>
    <row r="41" spans="1:18" ht="15" customHeight="1">
      <c r="A41" s="13" t="s">
        <v>12</v>
      </c>
      <c r="B41" s="65" t="str">
        <f>IFERROR(VLOOKUP($B38,'一覧表(旧)'!$A$5:$R$205,10,FALSE),"")</f>
        <v/>
      </c>
      <c r="C41" s="59" t="str">
        <f>IFERROR(VLOOKUP($B38,'一覧表(旧)'!$A$5:$R$205,11,FALSE),"")</f>
        <v/>
      </c>
      <c r="D41" s="67" t="str">
        <f>IFERROR(VLOOKUP($B38,'一覧表(旧)'!$A$5:$R$205,12,FALSE),"")</f>
        <v/>
      </c>
      <c r="E41" s="59" t="str">
        <f>IFERROR(VLOOKUP($B38,'一覧表(旧)'!$A$5:$R$205,13,FALSE),"")</f>
        <v/>
      </c>
      <c r="F41" s="63" t="str">
        <f>IFERROR(VLOOKUP($B38,'一覧表(旧)'!$A$5:$R$205,14,FALSE),"")</f>
        <v/>
      </c>
      <c r="G41" s="90"/>
      <c r="H41" s="91"/>
      <c r="I41" s="13" t="str">
        <f t="shared" si="2"/>
        <v>車載器管理番号</v>
      </c>
      <c r="J41" s="65" t="str">
        <f>IFERROR(VLOOKUP($J38,'一覧表(新)'!$A$5:$R$205,10,FALSE),"")</f>
        <v/>
      </c>
      <c r="K41" s="59" t="str">
        <f>IFERROR(VLOOKUP($J38,'一覧表(新)'!$A$5:$R$205,11,FALSE),"")</f>
        <v/>
      </c>
      <c r="L41" s="67" t="str">
        <f>IFERROR(VLOOKUP($J38,'一覧表(新)'!$A$5:$R$205,12,FALSE),"")</f>
        <v/>
      </c>
      <c r="M41" s="59" t="str">
        <f>IFERROR(VLOOKUP($J38,'一覧表(新)'!$A$5:$R$205,13,FALSE),"")</f>
        <v/>
      </c>
      <c r="N41" s="63" t="str">
        <f>IFERROR(VLOOKUP($J38,'一覧表(新)'!$A$5:$R$205,14,FALSE),"")</f>
        <v/>
      </c>
      <c r="O41" s="90"/>
      <c r="P41" s="91"/>
      <c r="Q41" s="73"/>
      <c r="R41" s="73" t="s">
        <v>83</v>
      </c>
    </row>
    <row r="42" spans="1:18" ht="15" customHeight="1" thickBot="1">
      <c r="A42" s="14" t="s">
        <v>11</v>
      </c>
      <c r="B42" s="68" t="str">
        <f>IFERROR(VLOOKUP($B38,'一覧表(旧)'!$A$5:$R$205,15,FALSE),"")&amp;IFERROR(VLOOKUP($B38,'一覧表(旧)'!$A$5:$R$205,16,FALSE),"")&amp;IFERROR(VLOOKUP($B38,'一覧表(旧)'!$A$5:$R$205,17,FALSE),"")&amp;IFERROR(VLOOKUP($B38,'一覧表(旧)'!$A$5:$R$205,18,FALSE),"")</f>
        <v/>
      </c>
      <c r="C42" s="60"/>
      <c r="D42" s="60"/>
      <c r="E42" s="60"/>
      <c r="F42" s="60"/>
      <c r="G42" s="60"/>
      <c r="H42" s="61"/>
      <c r="I42" s="14" t="str">
        <f t="shared" si="2"/>
        <v>車両番号</v>
      </c>
      <c r="J42" s="68" t="str">
        <f>IFERROR(VLOOKUP($J38,'一覧表(新)'!$A$5:$R$205,15,FALSE),"")&amp;IFERROR(VLOOKUP($J38,'一覧表(新)'!$A$5:$R$205,16,FALSE),"")&amp;IFERROR(VLOOKUP($J38,'一覧表(新)'!$A$5:$R$205,17,FALSE),"")&amp;IFERROR(VLOOKUP($J38,'一覧表(新)'!$A$5:$R$205,18,FALSE),"")</f>
        <v/>
      </c>
      <c r="K42" s="60"/>
      <c r="L42" s="60"/>
      <c r="M42" s="60"/>
      <c r="N42" s="60"/>
      <c r="O42" s="60"/>
      <c r="P42" s="61"/>
      <c r="Q42" s="73"/>
      <c r="R42" s="73" t="s">
        <v>84</v>
      </c>
    </row>
    <row r="43" spans="1:18" ht="15" customHeight="1">
      <c r="A43" s="9"/>
      <c r="B43" s="54"/>
      <c r="C43" s="54"/>
      <c r="D43" s="54"/>
      <c r="E43" s="54"/>
      <c r="F43" s="54"/>
      <c r="G43" s="54"/>
      <c r="H43" s="54"/>
      <c r="I43" s="9"/>
      <c r="J43" s="9"/>
      <c r="K43" s="9"/>
      <c r="L43" s="9"/>
      <c r="M43" s="9"/>
      <c r="N43" s="9"/>
      <c r="O43" s="15"/>
      <c r="Q43" s="73"/>
      <c r="R43" s="73" t="s">
        <v>85</v>
      </c>
    </row>
    <row r="44" spans="1:18" ht="15" customHeight="1" thickBot="1">
      <c r="A44" s="9"/>
      <c r="B44" s="54"/>
      <c r="C44" s="54"/>
      <c r="D44" s="54"/>
      <c r="E44" s="54"/>
      <c r="F44" s="54"/>
      <c r="G44" s="54"/>
      <c r="H44" s="54"/>
      <c r="I44" s="9"/>
      <c r="J44" s="9"/>
      <c r="K44" s="9"/>
      <c r="L44" s="9"/>
      <c r="M44" s="9"/>
      <c r="N44" s="9"/>
      <c r="O44" s="15"/>
      <c r="Q44" s="73"/>
      <c r="R44" s="73" t="s">
        <v>86</v>
      </c>
    </row>
    <row r="45" spans="1:18" ht="15" customHeight="1" thickBot="1">
      <c r="A45" s="82" t="s">
        <v>8</v>
      </c>
      <c r="B45" s="83"/>
      <c r="C45" s="83"/>
      <c r="D45" s="83"/>
      <c r="E45" s="83"/>
      <c r="F45" s="83"/>
      <c r="G45" s="83"/>
      <c r="H45" s="84"/>
      <c r="I45" s="82" t="s">
        <v>9</v>
      </c>
      <c r="J45" s="83"/>
      <c r="K45" s="83"/>
      <c r="L45" s="83"/>
      <c r="M45" s="83"/>
      <c r="N45" s="83"/>
      <c r="O45" s="83"/>
      <c r="P45" s="84"/>
      <c r="Q45" s="73"/>
      <c r="R45" s="73" t="s">
        <v>87</v>
      </c>
    </row>
    <row r="46" spans="1:18" ht="15" customHeight="1" thickTop="1">
      <c r="A46" s="12" t="s">
        <v>10</v>
      </c>
      <c r="B46" s="85"/>
      <c r="C46" s="86"/>
      <c r="D46" s="86"/>
      <c r="E46" s="86"/>
      <c r="F46" s="86"/>
      <c r="G46" s="86"/>
      <c r="H46" s="87"/>
      <c r="I46" s="12" t="str">
        <f t="shared" ref="I46:I50" si="3">A46</f>
        <v>No.</v>
      </c>
      <c r="J46" s="85"/>
      <c r="K46" s="86"/>
      <c r="L46" s="86"/>
      <c r="M46" s="86"/>
      <c r="N46" s="86"/>
      <c r="O46" s="86"/>
      <c r="P46" s="87"/>
      <c r="Q46" s="73"/>
      <c r="R46" s="73" t="s">
        <v>88</v>
      </c>
    </row>
    <row r="47" spans="1:18" ht="15" customHeight="1">
      <c r="A47" s="13" t="s">
        <v>13</v>
      </c>
      <c r="B47" s="58" t="str">
        <f>IFERROR(VLOOKUP($B46,'一覧表(旧)'!$A$5:$R$205,2,FALSE),"")</f>
        <v/>
      </c>
      <c r="C47" s="57" t="str">
        <f>IFERROR(VLOOKUP($B46,'一覧表(旧)'!$A$5:$R$205,3,FALSE),"")</f>
        <v/>
      </c>
      <c r="D47" s="64" t="str">
        <f>IFERROR(VLOOKUP($B46,'一覧表(旧)'!$A$5:$R$205,4,FALSE),"")</f>
        <v/>
      </c>
      <c r="E47" s="57" t="str">
        <f>IFERROR(VLOOKUP($B46,'一覧表(旧)'!$A$5:$R$205,5,FALSE),"")</f>
        <v/>
      </c>
      <c r="F47" s="66" t="str">
        <f>IFERROR(VLOOKUP($B46,'一覧表(旧)'!$A$5:$R$205,6,FALSE),"")</f>
        <v/>
      </c>
      <c r="G47" s="57" t="str">
        <f>IFERROR(VLOOKUP($B46,'一覧表(旧)'!$A$5:$R$205,7,FALSE),"")</f>
        <v/>
      </c>
      <c r="H47" s="53" t="str">
        <f>IFERROR(VLOOKUP($B46,'一覧表(旧)'!$A$5:$R$205,8,FALSE),"")</f>
        <v/>
      </c>
      <c r="I47" s="13" t="str">
        <f t="shared" si="3"/>
        <v>カード番号</v>
      </c>
      <c r="J47" s="58" t="str">
        <f>IFERROR(VLOOKUP($J46,'一覧表(新)'!$A$5:$R$205,2,FALSE),"")</f>
        <v/>
      </c>
      <c r="K47" s="57" t="str">
        <f>IFERROR(VLOOKUP($J46,'一覧表(新)'!$A$5:$R$205,3,FALSE),"")</f>
        <v/>
      </c>
      <c r="L47" s="64" t="str">
        <f>IFERROR(VLOOKUP($J46,'一覧表(新)'!$A$5:$R$205,4,FALSE),"")</f>
        <v/>
      </c>
      <c r="M47" s="57" t="str">
        <f>IFERROR(VLOOKUP($J46,'一覧表(新)'!$A$5:$R$205,5,FALSE),"")</f>
        <v/>
      </c>
      <c r="N47" s="66" t="str">
        <f>IFERROR(VLOOKUP($J46,'一覧表(新)'!$A$5:$R$205,6,FALSE),"")</f>
        <v/>
      </c>
      <c r="O47" s="57" t="str">
        <f>IFERROR(VLOOKUP($J46,'一覧表(新)'!$A$5:$R$205,7,FALSE),"")</f>
        <v/>
      </c>
      <c r="P47" s="62" t="str">
        <f>IFERROR(VLOOKUP($J46,'一覧表(新)'!$A$5:$R$205,8,FALSE),"")</f>
        <v/>
      </c>
      <c r="Q47" s="73"/>
      <c r="R47" s="73" t="s">
        <v>89</v>
      </c>
    </row>
    <row r="48" spans="1:18" ht="15" customHeight="1">
      <c r="A48" s="13" t="s">
        <v>14</v>
      </c>
      <c r="B48" s="88" t="str">
        <f>IFERROR(VLOOKUP($B46,'一覧表(旧)'!$A$5:$R$205,9,FALSE),"")</f>
        <v/>
      </c>
      <c r="C48" s="89"/>
      <c r="D48" s="89"/>
      <c r="E48" s="55"/>
      <c r="F48" s="55"/>
      <c r="G48" s="55"/>
      <c r="H48" s="56"/>
      <c r="I48" s="13" t="str">
        <f t="shared" si="3"/>
        <v>有効期限</v>
      </c>
      <c r="J48" s="88" t="str">
        <f>IFERROR(VLOOKUP($J46,'一覧表(新)'!$A$5:$R$205,9,FALSE),"")</f>
        <v/>
      </c>
      <c r="K48" s="89"/>
      <c r="L48" s="89"/>
      <c r="M48" s="55"/>
      <c r="N48" s="55"/>
      <c r="O48" s="55"/>
      <c r="P48" s="56"/>
      <c r="Q48" s="73"/>
      <c r="R48" s="73" t="s">
        <v>90</v>
      </c>
    </row>
    <row r="49" spans="1:18" ht="15" customHeight="1">
      <c r="A49" s="13" t="s">
        <v>12</v>
      </c>
      <c r="B49" s="65" t="str">
        <f>IFERROR(VLOOKUP($B46,'一覧表(旧)'!$A$5:$R$205,10,FALSE),"")</f>
        <v/>
      </c>
      <c r="C49" s="59" t="str">
        <f>IFERROR(VLOOKUP($B46,'一覧表(旧)'!$A$5:$R$205,11,FALSE),"")</f>
        <v/>
      </c>
      <c r="D49" s="67" t="str">
        <f>IFERROR(VLOOKUP($B46,'一覧表(旧)'!$A$5:$R$205,12,FALSE),"")</f>
        <v/>
      </c>
      <c r="E49" s="59" t="str">
        <f>IFERROR(VLOOKUP($B46,'一覧表(旧)'!$A$5:$R$205,13,FALSE),"")</f>
        <v/>
      </c>
      <c r="F49" s="63" t="str">
        <f>IFERROR(VLOOKUP($B46,'一覧表(旧)'!$A$5:$R$205,14,FALSE),"")</f>
        <v/>
      </c>
      <c r="G49" s="90"/>
      <c r="H49" s="91"/>
      <c r="I49" s="13" t="str">
        <f t="shared" si="3"/>
        <v>車載器管理番号</v>
      </c>
      <c r="J49" s="65" t="str">
        <f>IFERROR(VLOOKUP($J46,'一覧表(新)'!$A$5:$R$205,10,FALSE),"")</f>
        <v/>
      </c>
      <c r="K49" s="59" t="str">
        <f>IFERROR(VLOOKUP($J46,'一覧表(新)'!$A$5:$R$205,11,FALSE),"")</f>
        <v/>
      </c>
      <c r="L49" s="67" t="str">
        <f>IFERROR(VLOOKUP($J46,'一覧表(新)'!$A$5:$R$205,12,FALSE),"")</f>
        <v/>
      </c>
      <c r="M49" s="59" t="str">
        <f>IFERROR(VLOOKUP($J46,'一覧表(新)'!$A$5:$R$205,13,FALSE),"")</f>
        <v/>
      </c>
      <c r="N49" s="63" t="str">
        <f>IFERROR(VLOOKUP($J46,'一覧表(新)'!$A$5:$R$205,14,FALSE),"")</f>
        <v/>
      </c>
      <c r="O49" s="90"/>
      <c r="P49" s="91"/>
      <c r="Q49" s="73"/>
      <c r="R49" s="73" t="s">
        <v>91</v>
      </c>
    </row>
    <row r="50" spans="1:18" ht="15" customHeight="1" thickBot="1">
      <c r="A50" s="14" t="s">
        <v>11</v>
      </c>
      <c r="B50" s="68" t="str">
        <f>IFERROR(VLOOKUP($B46,'一覧表(旧)'!$A$5:$R$205,15,FALSE),"")&amp;IFERROR(VLOOKUP($B46,'一覧表(旧)'!$A$5:$R$205,16,FALSE),"")&amp;IFERROR(VLOOKUP($B46,'一覧表(旧)'!$A$5:$R$205,17,FALSE),"")&amp;IFERROR(VLOOKUP($B46,'一覧表(旧)'!$A$5:$R$205,18,FALSE),"")</f>
        <v/>
      </c>
      <c r="C50" s="60"/>
      <c r="D50" s="60"/>
      <c r="E50" s="60"/>
      <c r="F50" s="60"/>
      <c r="G50" s="60"/>
      <c r="H50" s="61"/>
      <c r="I50" s="14" t="str">
        <f t="shared" si="3"/>
        <v>車両番号</v>
      </c>
      <c r="J50" s="68" t="str">
        <f>IFERROR(VLOOKUP($J46,'一覧表(新)'!$A$5:$R$205,15,FALSE),"")&amp;IFERROR(VLOOKUP($J46,'一覧表(新)'!$A$5:$R$205,16,FALSE),"")&amp;IFERROR(VLOOKUP($J46,'一覧表(新)'!$A$5:$R$205,17,FALSE),"")&amp;IFERROR(VLOOKUP($J46,'一覧表(新)'!$A$5:$R$205,18,FALSE),"")</f>
        <v/>
      </c>
      <c r="K50" s="60"/>
      <c r="L50" s="60"/>
      <c r="M50" s="60"/>
      <c r="N50" s="60"/>
      <c r="O50" s="60"/>
      <c r="P50" s="61"/>
      <c r="Q50" s="73"/>
      <c r="R50" s="73" t="s">
        <v>92</v>
      </c>
    </row>
    <row r="51" spans="1:18" ht="15" customHeight="1">
      <c r="A51" s="9"/>
      <c r="B51" s="54"/>
      <c r="C51" s="54"/>
      <c r="D51" s="54"/>
      <c r="E51" s="54"/>
      <c r="F51" s="54"/>
      <c r="G51" s="54"/>
      <c r="H51" s="54"/>
      <c r="I51" s="9"/>
      <c r="J51" s="9"/>
      <c r="K51" s="9"/>
      <c r="L51" s="9"/>
      <c r="M51" s="9"/>
      <c r="N51" s="9"/>
      <c r="O51" s="15"/>
      <c r="Q51" s="73"/>
      <c r="R51" s="73" t="s">
        <v>93</v>
      </c>
    </row>
    <row r="52" spans="1:18" ht="15" customHeight="1" thickBot="1">
      <c r="A52" s="9"/>
      <c r="B52" s="54"/>
      <c r="C52" s="54"/>
      <c r="D52" s="54"/>
      <c r="E52" s="54"/>
      <c r="F52" s="54"/>
      <c r="G52" s="54"/>
      <c r="H52" s="54"/>
      <c r="I52" s="9"/>
      <c r="J52" s="9"/>
      <c r="K52" s="9"/>
      <c r="L52" s="9"/>
      <c r="M52" s="9"/>
      <c r="N52" s="9"/>
      <c r="O52" s="15"/>
      <c r="Q52" s="73"/>
      <c r="R52" s="73" t="s">
        <v>94</v>
      </c>
    </row>
    <row r="53" spans="1:18" ht="15" customHeight="1" thickBot="1">
      <c r="A53" s="82" t="s">
        <v>8</v>
      </c>
      <c r="B53" s="83"/>
      <c r="C53" s="83"/>
      <c r="D53" s="83"/>
      <c r="E53" s="83"/>
      <c r="F53" s="83"/>
      <c r="G53" s="83"/>
      <c r="H53" s="84"/>
      <c r="I53" s="82" t="s">
        <v>9</v>
      </c>
      <c r="J53" s="83"/>
      <c r="K53" s="83"/>
      <c r="L53" s="83"/>
      <c r="M53" s="83"/>
      <c r="N53" s="83"/>
      <c r="O53" s="83"/>
      <c r="P53" s="84"/>
      <c r="Q53" s="73"/>
      <c r="R53" s="73" t="s">
        <v>95</v>
      </c>
    </row>
    <row r="54" spans="1:18" ht="15" customHeight="1" thickTop="1">
      <c r="A54" s="12" t="s">
        <v>10</v>
      </c>
      <c r="B54" s="85"/>
      <c r="C54" s="86"/>
      <c r="D54" s="86"/>
      <c r="E54" s="86"/>
      <c r="F54" s="86"/>
      <c r="G54" s="86"/>
      <c r="H54" s="87"/>
      <c r="I54" s="12" t="str">
        <f t="shared" ref="I54:I58" si="4">A54</f>
        <v>No.</v>
      </c>
      <c r="J54" s="85"/>
      <c r="K54" s="86"/>
      <c r="L54" s="86"/>
      <c r="M54" s="86"/>
      <c r="N54" s="86"/>
      <c r="O54" s="86"/>
      <c r="P54" s="87"/>
      <c r="Q54" s="73"/>
      <c r="R54" s="73" t="s">
        <v>96</v>
      </c>
    </row>
    <row r="55" spans="1:18" ht="15" customHeight="1">
      <c r="A55" s="13" t="s">
        <v>13</v>
      </c>
      <c r="B55" s="58" t="str">
        <f>IFERROR(VLOOKUP($B54,'一覧表(旧)'!$A$5:$R$205,2,FALSE),"")</f>
        <v/>
      </c>
      <c r="C55" s="57" t="str">
        <f>IFERROR(VLOOKUP($B54,'一覧表(旧)'!$A$5:$R$205,3,FALSE),"")</f>
        <v/>
      </c>
      <c r="D55" s="64" t="str">
        <f>IFERROR(VLOOKUP($B54,'一覧表(旧)'!$A$5:$R$205,4,FALSE),"")</f>
        <v/>
      </c>
      <c r="E55" s="57" t="str">
        <f>IFERROR(VLOOKUP($B54,'一覧表(旧)'!$A$5:$R$205,5,FALSE),"")</f>
        <v/>
      </c>
      <c r="F55" s="66" t="str">
        <f>IFERROR(VLOOKUP($B54,'一覧表(旧)'!$A$5:$R$205,6,FALSE),"")</f>
        <v/>
      </c>
      <c r="G55" s="57" t="str">
        <f>IFERROR(VLOOKUP($B54,'一覧表(旧)'!$A$5:$R$205,7,FALSE),"")</f>
        <v/>
      </c>
      <c r="H55" s="53" t="str">
        <f>IFERROR(VLOOKUP($B54,'一覧表(旧)'!$A$5:$R$205,8,FALSE),"")</f>
        <v/>
      </c>
      <c r="I55" s="13" t="str">
        <f t="shared" si="4"/>
        <v>カード番号</v>
      </c>
      <c r="J55" s="58" t="str">
        <f>IFERROR(VLOOKUP($J54,'一覧表(新)'!$A$5:$R$205,2,FALSE),"")</f>
        <v/>
      </c>
      <c r="K55" s="57" t="str">
        <f>IFERROR(VLOOKUP($J54,'一覧表(新)'!$A$5:$R$205,3,FALSE),"")</f>
        <v/>
      </c>
      <c r="L55" s="64" t="str">
        <f>IFERROR(VLOOKUP($J54,'一覧表(新)'!$A$5:$R$205,4,FALSE),"")</f>
        <v/>
      </c>
      <c r="M55" s="57" t="str">
        <f>IFERROR(VLOOKUP($J54,'一覧表(新)'!$A$5:$R$205,5,FALSE),"")</f>
        <v/>
      </c>
      <c r="N55" s="66" t="str">
        <f>IFERROR(VLOOKUP($J54,'一覧表(新)'!$A$5:$R$205,6,FALSE),"")</f>
        <v/>
      </c>
      <c r="O55" s="57" t="str">
        <f>IFERROR(VLOOKUP($J54,'一覧表(新)'!$A$5:$R$205,7,FALSE),"")</f>
        <v/>
      </c>
      <c r="P55" s="62" t="str">
        <f>IFERROR(VLOOKUP($J54,'一覧表(新)'!$A$5:$R$205,8,FALSE),"")</f>
        <v/>
      </c>
      <c r="Q55" s="73"/>
      <c r="R55" s="73" t="s">
        <v>97</v>
      </c>
    </row>
    <row r="56" spans="1:18" ht="15" customHeight="1">
      <c r="A56" s="13" t="s">
        <v>14</v>
      </c>
      <c r="B56" s="88" t="str">
        <f>IFERROR(VLOOKUP($B54,'一覧表(旧)'!$A$5:$R$205,9,FALSE),"")</f>
        <v/>
      </c>
      <c r="C56" s="89"/>
      <c r="D56" s="89"/>
      <c r="E56" s="55"/>
      <c r="F56" s="55"/>
      <c r="G56" s="55"/>
      <c r="H56" s="56"/>
      <c r="I56" s="13" t="str">
        <f t="shared" si="4"/>
        <v>有効期限</v>
      </c>
      <c r="J56" s="88" t="str">
        <f>IFERROR(VLOOKUP($J54,'一覧表(新)'!$A$5:$R$205,9,FALSE),"")</f>
        <v/>
      </c>
      <c r="K56" s="89"/>
      <c r="L56" s="89"/>
      <c r="M56" s="55"/>
      <c r="N56" s="55"/>
      <c r="O56" s="55"/>
      <c r="P56" s="56"/>
      <c r="Q56" s="73"/>
      <c r="R56" s="73" t="s">
        <v>98</v>
      </c>
    </row>
    <row r="57" spans="1:18" ht="15" customHeight="1">
      <c r="A57" s="13" t="s">
        <v>12</v>
      </c>
      <c r="B57" s="65" t="str">
        <f>IFERROR(VLOOKUP($B54,'一覧表(旧)'!$A$5:$R$205,10,FALSE),"")</f>
        <v/>
      </c>
      <c r="C57" s="59" t="str">
        <f>IFERROR(VLOOKUP($B54,'一覧表(旧)'!$A$5:$R$205,11,FALSE),"")</f>
        <v/>
      </c>
      <c r="D57" s="67" t="str">
        <f>IFERROR(VLOOKUP($B54,'一覧表(旧)'!$A$5:$R$205,12,FALSE),"")</f>
        <v/>
      </c>
      <c r="E57" s="59" t="str">
        <f>IFERROR(VLOOKUP($B54,'一覧表(旧)'!$A$5:$R$205,13,FALSE),"")</f>
        <v/>
      </c>
      <c r="F57" s="63" t="str">
        <f>IFERROR(VLOOKUP($B54,'一覧表(旧)'!$A$5:$R$205,14,FALSE),"")</f>
        <v/>
      </c>
      <c r="G57" s="90"/>
      <c r="H57" s="91"/>
      <c r="I57" s="13" t="str">
        <f t="shared" si="4"/>
        <v>車載器管理番号</v>
      </c>
      <c r="J57" s="65" t="str">
        <f>IFERROR(VLOOKUP($J54,'一覧表(新)'!$A$5:$R$205,10,FALSE),"")</f>
        <v/>
      </c>
      <c r="K57" s="59" t="str">
        <f>IFERROR(VLOOKUP($J54,'一覧表(新)'!$A$5:$R$205,11,FALSE),"")</f>
        <v/>
      </c>
      <c r="L57" s="67" t="str">
        <f>IFERROR(VLOOKUP($J54,'一覧表(新)'!$A$5:$R$205,12,FALSE),"")</f>
        <v/>
      </c>
      <c r="M57" s="59" t="str">
        <f>IFERROR(VLOOKUP($J54,'一覧表(新)'!$A$5:$R$205,13,FALSE),"")</f>
        <v/>
      </c>
      <c r="N57" s="63" t="str">
        <f>IFERROR(VLOOKUP($J54,'一覧表(新)'!$A$5:$R$205,14,FALSE),"")</f>
        <v/>
      </c>
      <c r="O57" s="90"/>
      <c r="P57" s="91"/>
      <c r="Q57" s="73"/>
      <c r="R57" s="73" t="s">
        <v>99</v>
      </c>
    </row>
    <row r="58" spans="1:18" ht="15" customHeight="1" thickBot="1">
      <c r="A58" s="14" t="s">
        <v>11</v>
      </c>
      <c r="B58" s="68" t="str">
        <f>IFERROR(VLOOKUP($B54,'一覧表(旧)'!$A$5:$R$205,15,FALSE),"")&amp;IFERROR(VLOOKUP($B54,'一覧表(旧)'!$A$5:$R$205,16,FALSE),"")&amp;IFERROR(VLOOKUP($B54,'一覧表(旧)'!$A$5:$R$205,17,FALSE),"")&amp;IFERROR(VLOOKUP($B54,'一覧表(旧)'!$A$5:$R$205,18,FALSE),"")</f>
        <v/>
      </c>
      <c r="C58" s="60"/>
      <c r="D58" s="60"/>
      <c r="E58" s="60"/>
      <c r="F58" s="60"/>
      <c r="G58" s="60"/>
      <c r="H58" s="61"/>
      <c r="I58" s="14" t="str">
        <f t="shared" si="4"/>
        <v>車両番号</v>
      </c>
      <c r="J58" s="68" t="str">
        <f>IFERROR(VLOOKUP($J54,'一覧表(新)'!$A$5:$R$205,15,FALSE),"")&amp;IFERROR(VLOOKUP($J54,'一覧表(新)'!$A$5:$R$205,16,FALSE),"")&amp;IFERROR(VLOOKUP($J54,'一覧表(新)'!$A$5:$R$205,17,FALSE),"")&amp;IFERROR(VLOOKUP($J54,'一覧表(新)'!$A$5:$R$205,18,FALSE),"")</f>
        <v/>
      </c>
      <c r="K58" s="60"/>
      <c r="L58" s="60"/>
      <c r="M58" s="60"/>
      <c r="N58" s="60"/>
      <c r="O58" s="60"/>
      <c r="P58" s="61"/>
      <c r="Q58" s="73"/>
      <c r="R58" s="73" t="s">
        <v>100</v>
      </c>
    </row>
    <row r="59" spans="1:18" ht="15" customHeight="1">
      <c r="A59" s="9"/>
      <c r="B59" s="54"/>
      <c r="C59" s="54"/>
      <c r="D59" s="54"/>
      <c r="E59" s="54"/>
      <c r="F59" s="54"/>
      <c r="G59" s="54"/>
      <c r="H59" s="54"/>
      <c r="I59" s="9"/>
      <c r="J59" s="9"/>
      <c r="K59" s="9"/>
      <c r="L59" s="9"/>
      <c r="M59" s="9"/>
      <c r="N59" s="9"/>
      <c r="O59" s="15"/>
      <c r="Q59" s="73"/>
      <c r="R59" s="73" t="s">
        <v>101</v>
      </c>
    </row>
    <row r="60" spans="1:18" ht="15" customHeight="1" thickBot="1">
      <c r="A60" s="9"/>
      <c r="B60" s="54"/>
      <c r="C60" s="54"/>
      <c r="D60" s="54"/>
      <c r="E60" s="54"/>
      <c r="F60" s="54"/>
      <c r="G60" s="54"/>
      <c r="H60" s="54"/>
      <c r="I60" s="9"/>
      <c r="J60" s="9"/>
      <c r="K60" s="9"/>
      <c r="L60" s="9"/>
      <c r="M60" s="9"/>
      <c r="N60" s="9"/>
      <c r="O60" s="15"/>
      <c r="Q60" s="73"/>
      <c r="R60" s="73" t="s">
        <v>102</v>
      </c>
    </row>
    <row r="61" spans="1:18" ht="15" customHeight="1" thickBot="1">
      <c r="A61" s="82" t="s">
        <v>8</v>
      </c>
      <c r="B61" s="83"/>
      <c r="C61" s="83"/>
      <c r="D61" s="83"/>
      <c r="E61" s="83"/>
      <c r="F61" s="83"/>
      <c r="G61" s="83"/>
      <c r="H61" s="84"/>
      <c r="I61" s="82" t="s">
        <v>9</v>
      </c>
      <c r="J61" s="83"/>
      <c r="K61" s="83"/>
      <c r="L61" s="83"/>
      <c r="M61" s="83"/>
      <c r="N61" s="83"/>
      <c r="O61" s="83"/>
      <c r="P61" s="84"/>
      <c r="Q61" s="73"/>
      <c r="R61" s="73" t="s">
        <v>103</v>
      </c>
    </row>
    <row r="62" spans="1:18" ht="15" customHeight="1" thickTop="1">
      <c r="A62" s="12" t="s">
        <v>10</v>
      </c>
      <c r="B62" s="85"/>
      <c r="C62" s="86"/>
      <c r="D62" s="86"/>
      <c r="E62" s="86"/>
      <c r="F62" s="86"/>
      <c r="G62" s="86"/>
      <c r="H62" s="87"/>
      <c r="I62" s="12" t="str">
        <f t="shared" ref="I62:I66" si="5">A62</f>
        <v>No.</v>
      </c>
      <c r="J62" s="85"/>
      <c r="K62" s="86"/>
      <c r="L62" s="86"/>
      <c r="M62" s="86"/>
      <c r="N62" s="86"/>
      <c r="O62" s="86"/>
      <c r="P62" s="87"/>
      <c r="Q62" s="73"/>
      <c r="R62" s="73" t="s">
        <v>104</v>
      </c>
    </row>
    <row r="63" spans="1:18" ht="15" customHeight="1">
      <c r="A63" s="13" t="s">
        <v>13</v>
      </c>
      <c r="B63" s="58" t="str">
        <f>IFERROR(VLOOKUP($B62,'一覧表(旧)'!$A$5:$R$205,2,FALSE),"")</f>
        <v/>
      </c>
      <c r="C63" s="57" t="str">
        <f>IFERROR(VLOOKUP($B62,'一覧表(旧)'!$A$5:$R$205,3,FALSE),"")</f>
        <v/>
      </c>
      <c r="D63" s="64" t="str">
        <f>IFERROR(VLOOKUP($B62,'一覧表(旧)'!$A$5:$R$205,4,FALSE),"")</f>
        <v/>
      </c>
      <c r="E63" s="57" t="str">
        <f>IFERROR(VLOOKUP($B62,'一覧表(旧)'!$A$5:$R$205,5,FALSE),"")</f>
        <v/>
      </c>
      <c r="F63" s="66" t="str">
        <f>IFERROR(VLOOKUP($B62,'一覧表(旧)'!$A$5:$R$205,6,FALSE),"")</f>
        <v/>
      </c>
      <c r="G63" s="57" t="str">
        <f>IFERROR(VLOOKUP($B62,'一覧表(旧)'!$A$5:$R$205,7,FALSE),"")</f>
        <v/>
      </c>
      <c r="H63" s="53" t="str">
        <f>IFERROR(VLOOKUP($B62,'一覧表(旧)'!$A$5:$R$205,8,FALSE),"")</f>
        <v/>
      </c>
      <c r="I63" s="13" t="str">
        <f t="shared" si="5"/>
        <v>カード番号</v>
      </c>
      <c r="J63" s="58" t="str">
        <f>IFERROR(VLOOKUP($J62,'一覧表(新)'!$A$5:$R$205,2,FALSE),"")</f>
        <v/>
      </c>
      <c r="K63" s="57" t="str">
        <f>IFERROR(VLOOKUP($J62,'一覧表(新)'!$A$5:$R$205,3,FALSE),"")</f>
        <v/>
      </c>
      <c r="L63" s="64" t="str">
        <f>IFERROR(VLOOKUP($J62,'一覧表(新)'!$A$5:$R$205,4,FALSE),"")</f>
        <v/>
      </c>
      <c r="M63" s="57" t="str">
        <f>IFERROR(VLOOKUP($J62,'一覧表(新)'!$A$5:$R$205,5,FALSE),"")</f>
        <v/>
      </c>
      <c r="N63" s="66" t="str">
        <f>IFERROR(VLOOKUP($J62,'一覧表(新)'!$A$5:$R$205,6,FALSE),"")</f>
        <v/>
      </c>
      <c r="O63" s="57" t="str">
        <f>IFERROR(VLOOKUP($J62,'一覧表(新)'!$A$5:$R$205,7,FALSE),"")</f>
        <v/>
      </c>
      <c r="P63" s="62" t="str">
        <f>IFERROR(VLOOKUP($J62,'一覧表(新)'!$A$5:$R$205,8,FALSE),"")</f>
        <v/>
      </c>
      <c r="Q63" s="73"/>
      <c r="R63" s="73" t="s">
        <v>105</v>
      </c>
    </row>
    <row r="64" spans="1:18" ht="15" customHeight="1">
      <c r="A64" s="13" t="s">
        <v>14</v>
      </c>
      <c r="B64" s="88" t="str">
        <f>IFERROR(VLOOKUP($B62,'一覧表(旧)'!$A$5:$R$205,9,FALSE),"")</f>
        <v/>
      </c>
      <c r="C64" s="89"/>
      <c r="D64" s="89"/>
      <c r="E64" s="55"/>
      <c r="F64" s="55"/>
      <c r="G64" s="55"/>
      <c r="H64" s="56"/>
      <c r="I64" s="13" t="str">
        <f t="shared" si="5"/>
        <v>有効期限</v>
      </c>
      <c r="J64" s="88" t="str">
        <f>IFERROR(VLOOKUP($J62,'一覧表(新)'!$A$5:$R$205,9,FALSE),"")</f>
        <v/>
      </c>
      <c r="K64" s="89"/>
      <c r="L64" s="89"/>
      <c r="M64" s="55"/>
      <c r="N64" s="55"/>
      <c r="O64" s="55"/>
      <c r="P64" s="56"/>
      <c r="Q64" s="73"/>
      <c r="R64" s="73" t="s">
        <v>106</v>
      </c>
    </row>
    <row r="65" spans="1:18" ht="15" customHeight="1">
      <c r="A65" s="13" t="s">
        <v>12</v>
      </c>
      <c r="B65" s="65" t="str">
        <f>IFERROR(VLOOKUP($B62,'一覧表(旧)'!$A$5:$R$205,10,FALSE),"")</f>
        <v/>
      </c>
      <c r="C65" s="59" t="str">
        <f>IFERROR(VLOOKUP($B62,'一覧表(旧)'!$A$5:$R$205,11,FALSE),"")</f>
        <v/>
      </c>
      <c r="D65" s="67" t="str">
        <f>IFERROR(VLOOKUP($B62,'一覧表(旧)'!$A$5:$R$205,12,FALSE),"")</f>
        <v/>
      </c>
      <c r="E65" s="59" t="str">
        <f>IFERROR(VLOOKUP($B62,'一覧表(旧)'!$A$5:$R$205,13,FALSE),"")</f>
        <v/>
      </c>
      <c r="F65" s="63" t="str">
        <f>IFERROR(VLOOKUP($B62,'一覧表(旧)'!$A$5:$R$205,14,FALSE),"")</f>
        <v/>
      </c>
      <c r="G65" s="90"/>
      <c r="H65" s="91"/>
      <c r="I65" s="13" t="str">
        <f t="shared" si="5"/>
        <v>車載器管理番号</v>
      </c>
      <c r="J65" s="65" t="str">
        <f>IFERROR(VLOOKUP($J62,'一覧表(新)'!$A$5:$R$205,10,FALSE),"")</f>
        <v/>
      </c>
      <c r="K65" s="59" t="str">
        <f>IFERROR(VLOOKUP($J62,'一覧表(新)'!$A$5:$R$205,11,FALSE),"")</f>
        <v/>
      </c>
      <c r="L65" s="67" t="str">
        <f>IFERROR(VLOOKUP($J62,'一覧表(新)'!$A$5:$R$205,12,FALSE),"")</f>
        <v/>
      </c>
      <c r="M65" s="59" t="str">
        <f>IFERROR(VLOOKUP($J62,'一覧表(新)'!$A$5:$R$205,13,FALSE),"")</f>
        <v/>
      </c>
      <c r="N65" s="63" t="str">
        <f>IFERROR(VLOOKUP($J62,'一覧表(新)'!$A$5:$R$205,14,FALSE),"")</f>
        <v/>
      </c>
      <c r="O65" s="90"/>
      <c r="P65" s="91"/>
      <c r="Q65" s="73"/>
      <c r="R65" s="73" t="s">
        <v>107</v>
      </c>
    </row>
    <row r="66" spans="1:18" ht="15" customHeight="1" thickBot="1">
      <c r="A66" s="14" t="s">
        <v>11</v>
      </c>
      <c r="B66" s="68" t="str">
        <f>IFERROR(VLOOKUP($B62,'一覧表(旧)'!$A$5:$R$205,15,FALSE),"")&amp;IFERROR(VLOOKUP($B62,'一覧表(旧)'!$A$5:$R$205,16,FALSE),"")&amp;IFERROR(VLOOKUP($B62,'一覧表(旧)'!$A$5:$R$205,17,FALSE),"")&amp;IFERROR(VLOOKUP($B62,'一覧表(旧)'!$A$5:$R$205,18,FALSE),"")</f>
        <v/>
      </c>
      <c r="C66" s="60"/>
      <c r="D66" s="60"/>
      <c r="E66" s="60"/>
      <c r="F66" s="60"/>
      <c r="G66" s="60"/>
      <c r="H66" s="61"/>
      <c r="I66" s="14" t="str">
        <f t="shared" si="5"/>
        <v>車両番号</v>
      </c>
      <c r="J66" s="68" t="str">
        <f>IFERROR(VLOOKUP($J62,'一覧表(新)'!$A$5:$R$205,15,FALSE),"")&amp;IFERROR(VLOOKUP($J62,'一覧表(新)'!$A$5:$R$205,16,FALSE),"")&amp;IFERROR(VLOOKUP($J62,'一覧表(新)'!$A$5:$R$205,17,FALSE),"")&amp;IFERROR(VLOOKUP($J62,'一覧表(新)'!$A$5:$R$205,18,FALSE),"")</f>
        <v/>
      </c>
      <c r="K66" s="60"/>
      <c r="L66" s="60"/>
      <c r="M66" s="60"/>
      <c r="N66" s="60"/>
      <c r="O66" s="60"/>
      <c r="P66" s="61"/>
      <c r="Q66" s="73"/>
      <c r="R66" s="73" t="s">
        <v>108</v>
      </c>
    </row>
    <row r="67" spans="1:18" ht="15" customHeight="1">
      <c r="A67" s="9"/>
      <c r="B67" s="54"/>
      <c r="C67" s="54"/>
      <c r="D67" s="54"/>
      <c r="E67" s="54"/>
      <c r="F67" s="54"/>
      <c r="G67" s="54"/>
      <c r="H67" s="54"/>
      <c r="I67" s="9"/>
      <c r="J67" s="9"/>
      <c r="K67" s="9"/>
      <c r="L67" s="9"/>
      <c r="M67" s="9"/>
      <c r="N67" s="9"/>
      <c r="O67" s="15"/>
      <c r="Q67" s="73"/>
      <c r="R67" s="73" t="s">
        <v>109</v>
      </c>
    </row>
    <row r="68" spans="1:18" ht="15" customHeight="1" thickBot="1">
      <c r="A68" s="9"/>
      <c r="B68" s="54"/>
      <c r="C68" s="54"/>
      <c r="D68" s="54"/>
      <c r="E68" s="54"/>
      <c r="F68" s="54"/>
      <c r="G68" s="54"/>
      <c r="H68" s="54"/>
      <c r="I68" s="9"/>
      <c r="J68" s="9"/>
      <c r="K68" s="9"/>
      <c r="L68" s="9"/>
      <c r="M68" s="9"/>
      <c r="N68" s="9"/>
      <c r="O68" s="15"/>
      <c r="Q68" s="73"/>
      <c r="R68" s="73" t="s">
        <v>110</v>
      </c>
    </row>
    <row r="69" spans="1:18" ht="15" customHeight="1" thickBot="1">
      <c r="A69" s="82" t="s">
        <v>8</v>
      </c>
      <c r="B69" s="83"/>
      <c r="C69" s="83"/>
      <c r="D69" s="83"/>
      <c r="E69" s="83"/>
      <c r="F69" s="83"/>
      <c r="G69" s="83"/>
      <c r="H69" s="84"/>
      <c r="I69" s="82" t="s">
        <v>9</v>
      </c>
      <c r="J69" s="83"/>
      <c r="K69" s="83"/>
      <c r="L69" s="83"/>
      <c r="M69" s="83"/>
      <c r="N69" s="83"/>
      <c r="O69" s="83"/>
      <c r="P69" s="84"/>
      <c r="Q69" s="73"/>
      <c r="R69" s="73" t="s">
        <v>111</v>
      </c>
    </row>
    <row r="70" spans="1:18" ht="15" customHeight="1" thickTop="1">
      <c r="A70" s="12" t="s">
        <v>10</v>
      </c>
      <c r="B70" s="85"/>
      <c r="C70" s="86"/>
      <c r="D70" s="86"/>
      <c r="E70" s="86"/>
      <c r="F70" s="86"/>
      <c r="G70" s="86"/>
      <c r="H70" s="87"/>
      <c r="I70" s="12" t="str">
        <f t="shared" ref="I70:I74" si="6">A70</f>
        <v>No.</v>
      </c>
      <c r="J70" s="85"/>
      <c r="K70" s="86"/>
      <c r="L70" s="86"/>
      <c r="M70" s="86"/>
      <c r="N70" s="86"/>
      <c r="O70" s="86"/>
      <c r="P70" s="87"/>
      <c r="Q70" s="73"/>
      <c r="R70" s="73" t="s">
        <v>112</v>
      </c>
    </row>
    <row r="71" spans="1:18" ht="15" customHeight="1">
      <c r="A71" s="13" t="s">
        <v>13</v>
      </c>
      <c r="B71" s="58" t="str">
        <f>IFERROR(VLOOKUP($B70,'一覧表(旧)'!$A$5:$R$205,2,FALSE),"")</f>
        <v/>
      </c>
      <c r="C71" s="57" t="str">
        <f>IFERROR(VLOOKUP($B70,'一覧表(旧)'!$A$5:$R$205,3,FALSE),"")</f>
        <v/>
      </c>
      <c r="D71" s="64" t="str">
        <f>IFERROR(VLOOKUP($B70,'一覧表(旧)'!$A$5:$R$205,4,FALSE),"")</f>
        <v/>
      </c>
      <c r="E71" s="57" t="str">
        <f>IFERROR(VLOOKUP($B70,'一覧表(旧)'!$A$5:$R$205,5,FALSE),"")</f>
        <v/>
      </c>
      <c r="F71" s="66" t="str">
        <f>IFERROR(VLOOKUP($B70,'一覧表(旧)'!$A$5:$R$205,6,FALSE),"")</f>
        <v/>
      </c>
      <c r="G71" s="57" t="str">
        <f>IFERROR(VLOOKUP($B70,'一覧表(旧)'!$A$5:$R$205,7,FALSE),"")</f>
        <v/>
      </c>
      <c r="H71" s="53" t="str">
        <f>IFERROR(VLOOKUP($B70,'一覧表(旧)'!$A$5:$R$205,8,FALSE),"")</f>
        <v/>
      </c>
      <c r="I71" s="13" t="str">
        <f t="shared" si="6"/>
        <v>カード番号</v>
      </c>
      <c r="J71" s="58" t="str">
        <f>IFERROR(VLOOKUP($J70,'一覧表(新)'!$A$5:$R$205,2,FALSE),"")</f>
        <v/>
      </c>
      <c r="K71" s="57" t="str">
        <f>IFERROR(VLOOKUP($J70,'一覧表(新)'!$A$5:$R$205,3,FALSE),"")</f>
        <v/>
      </c>
      <c r="L71" s="64" t="str">
        <f>IFERROR(VLOOKUP($J70,'一覧表(新)'!$A$5:$R$205,4,FALSE),"")</f>
        <v/>
      </c>
      <c r="M71" s="57" t="str">
        <f>IFERROR(VLOOKUP($J70,'一覧表(新)'!$A$5:$R$205,5,FALSE),"")</f>
        <v/>
      </c>
      <c r="N71" s="66" t="str">
        <f>IFERROR(VLOOKUP($J70,'一覧表(新)'!$A$5:$R$205,6,FALSE),"")</f>
        <v/>
      </c>
      <c r="O71" s="57" t="str">
        <f>IFERROR(VLOOKUP($J70,'一覧表(新)'!$A$5:$R$205,7,FALSE),"")</f>
        <v/>
      </c>
      <c r="P71" s="62" t="str">
        <f>IFERROR(VLOOKUP($J70,'一覧表(新)'!$A$5:$R$205,8,FALSE),"")</f>
        <v/>
      </c>
      <c r="Q71" s="73"/>
      <c r="R71" s="73" t="s">
        <v>113</v>
      </c>
    </row>
    <row r="72" spans="1:18" ht="15" customHeight="1">
      <c r="A72" s="13" t="s">
        <v>14</v>
      </c>
      <c r="B72" s="88" t="str">
        <f>IFERROR(VLOOKUP($B70,'一覧表(旧)'!$A$5:$R$205,9,FALSE),"")</f>
        <v/>
      </c>
      <c r="C72" s="89"/>
      <c r="D72" s="89"/>
      <c r="E72" s="55"/>
      <c r="F72" s="55"/>
      <c r="G72" s="55"/>
      <c r="H72" s="56"/>
      <c r="I72" s="13" t="str">
        <f t="shared" si="6"/>
        <v>有効期限</v>
      </c>
      <c r="J72" s="88" t="str">
        <f>IFERROR(VLOOKUP($J70,'一覧表(新)'!$A$5:$R$205,9,FALSE),"")</f>
        <v/>
      </c>
      <c r="K72" s="89"/>
      <c r="L72" s="89"/>
      <c r="M72" s="55"/>
      <c r="N72" s="55"/>
      <c r="O72" s="55"/>
      <c r="P72" s="56"/>
      <c r="Q72" s="73"/>
      <c r="R72" s="73" t="s">
        <v>114</v>
      </c>
    </row>
    <row r="73" spans="1:18" ht="15" customHeight="1">
      <c r="A73" s="13" t="s">
        <v>12</v>
      </c>
      <c r="B73" s="65" t="str">
        <f>IFERROR(VLOOKUP($B70,'一覧表(旧)'!$A$5:$R$205,10,FALSE),"")</f>
        <v/>
      </c>
      <c r="C73" s="59" t="str">
        <f>IFERROR(VLOOKUP($B70,'一覧表(旧)'!$A$5:$R$205,11,FALSE),"")</f>
        <v/>
      </c>
      <c r="D73" s="67" t="str">
        <f>IFERROR(VLOOKUP($B70,'一覧表(旧)'!$A$5:$R$205,12,FALSE),"")</f>
        <v/>
      </c>
      <c r="E73" s="59" t="str">
        <f>IFERROR(VLOOKUP($B70,'一覧表(旧)'!$A$5:$R$205,13,FALSE),"")</f>
        <v/>
      </c>
      <c r="F73" s="63" t="str">
        <f>IFERROR(VLOOKUP($B70,'一覧表(旧)'!$A$5:$R$205,14,FALSE),"")</f>
        <v/>
      </c>
      <c r="G73" s="90"/>
      <c r="H73" s="91"/>
      <c r="I73" s="13" t="str">
        <f t="shared" si="6"/>
        <v>車載器管理番号</v>
      </c>
      <c r="J73" s="65" t="str">
        <f>IFERROR(VLOOKUP($J70,'一覧表(新)'!$A$5:$R$205,10,FALSE),"")</f>
        <v/>
      </c>
      <c r="K73" s="59" t="str">
        <f>IFERROR(VLOOKUP($J70,'一覧表(新)'!$A$5:$R$205,11,FALSE),"")</f>
        <v/>
      </c>
      <c r="L73" s="67" t="str">
        <f>IFERROR(VLOOKUP($J70,'一覧表(新)'!$A$5:$R$205,12,FALSE),"")</f>
        <v/>
      </c>
      <c r="M73" s="59" t="str">
        <f>IFERROR(VLOOKUP($J70,'一覧表(新)'!$A$5:$R$205,13,FALSE),"")</f>
        <v/>
      </c>
      <c r="N73" s="63" t="str">
        <f>IFERROR(VLOOKUP($J70,'一覧表(新)'!$A$5:$R$205,14,FALSE),"")</f>
        <v/>
      </c>
      <c r="O73" s="90"/>
      <c r="P73" s="91"/>
      <c r="Q73" s="73"/>
      <c r="R73" s="73" t="s">
        <v>115</v>
      </c>
    </row>
    <row r="74" spans="1:18" ht="15" customHeight="1" thickBot="1">
      <c r="A74" s="14" t="s">
        <v>11</v>
      </c>
      <c r="B74" s="68" t="str">
        <f>IFERROR(VLOOKUP($B70,'一覧表(旧)'!$A$5:$R$205,15,FALSE),"")&amp;IFERROR(VLOOKUP($B70,'一覧表(旧)'!$A$5:$R$205,16,FALSE),"")&amp;IFERROR(VLOOKUP($B70,'一覧表(旧)'!$A$5:$R$205,17,FALSE),"")&amp;IFERROR(VLOOKUP($B70,'一覧表(旧)'!$A$5:$R$205,18,FALSE),"")</f>
        <v/>
      </c>
      <c r="C74" s="60"/>
      <c r="D74" s="60"/>
      <c r="E74" s="60"/>
      <c r="F74" s="60"/>
      <c r="G74" s="60"/>
      <c r="H74" s="61"/>
      <c r="I74" s="14" t="str">
        <f t="shared" si="6"/>
        <v>車両番号</v>
      </c>
      <c r="J74" s="68" t="str">
        <f>IFERROR(VLOOKUP($J70,'一覧表(新)'!$A$5:$R$205,15,FALSE),"")&amp;IFERROR(VLOOKUP($J70,'一覧表(新)'!$A$5:$R$205,16,FALSE),"")&amp;IFERROR(VLOOKUP($J70,'一覧表(新)'!$A$5:$R$205,17,FALSE),"")&amp;IFERROR(VLOOKUP($J70,'一覧表(新)'!$A$5:$R$205,18,FALSE),"")</f>
        <v/>
      </c>
      <c r="K74" s="60"/>
      <c r="L74" s="60"/>
      <c r="M74" s="60"/>
      <c r="N74" s="60"/>
      <c r="O74" s="60"/>
      <c r="P74" s="61"/>
      <c r="Q74" s="73"/>
      <c r="R74" s="73" t="s">
        <v>116</v>
      </c>
    </row>
    <row r="75" spans="1:18" ht="15" customHeight="1">
      <c r="A75" s="9"/>
      <c r="B75" s="54"/>
      <c r="C75" s="54"/>
      <c r="D75" s="54"/>
      <c r="E75" s="54"/>
      <c r="F75" s="54"/>
      <c r="G75" s="54"/>
      <c r="H75" s="54"/>
      <c r="I75" s="9"/>
      <c r="J75" s="9"/>
      <c r="K75" s="9"/>
      <c r="L75" s="9"/>
      <c r="M75" s="9"/>
      <c r="N75" s="9"/>
      <c r="O75" s="15"/>
      <c r="Q75" s="73"/>
      <c r="R75" s="73" t="s">
        <v>117</v>
      </c>
    </row>
    <row r="76" spans="1:18" ht="15" customHeight="1" thickBot="1">
      <c r="A76" s="9"/>
      <c r="B76" s="54"/>
      <c r="C76" s="54"/>
      <c r="D76" s="54"/>
      <c r="E76" s="54"/>
      <c r="F76" s="54"/>
      <c r="G76" s="54"/>
      <c r="H76" s="54"/>
      <c r="I76" s="9"/>
      <c r="J76" s="9"/>
      <c r="K76" s="9"/>
      <c r="L76" s="9"/>
      <c r="M76" s="9"/>
      <c r="N76" s="9"/>
      <c r="O76" s="15"/>
      <c r="Q76" s="73"/>
      <c r="R76" s="73" t="s">
        <v>118</v>
      </c>
    </row>
    <row r="77" spans="1:18" ht="15" customHeight="1" thickBot="1">
      <c r="A77" s="82" t="s">
        <v>8</v>
      </c>
      <c r="B77" s="83"/>
      <c r="C77" s="83"/>
      <c r="D77" s="83"/>
      <c r="E77" s="83"/>
      <c r="F77" s="83"/>
      <c r="G77" s="83"/>
      <c r="H77" s="84"/>
      <c r="I77" s="82" t="s">
        <v>9</v>
      </c>
      <c r="J77" s="83"/>
      <c r="K77" s="83"/>
      <c r="L77" s="83"/>
      <c r="M77" s="83"/>
      <c r="N77" s="83"/>
      <c r="O77" s="83"/>
      <c r="P77" s="84"/>
      <c r="Q77" s="73"/>
      <c r="R77" s="73" t="s">
        <v>119</v>
      </c>
    </row>
    <row r="78" spans="1:18" ht="15" customHeight="1" thickTop="1">
      <c r="A78" s="12" t="s">
        <v>10</v>
      </c>
      <c r="B78" s="85"/>
      <c r="C78" s="86"/>
      <c r="D78" s="86"/>
      <c r="E78" s="86"/>
      <c r="F78" s="86"/>
      <c r="G78" s="86"/>
      <c r="H78" s="87"/>
      <c r="I78" s="12" t="str">
        <f>A78</f>
        <v>No.</v>
      </c>
      <c r="J78" s="85"/>
      <c r="K78" s="86"/>
      <c r="L78" s="86"/>
      <c r="M78" s="86"/>
      <c r="N78" s="86"/>
      <c r="O78" s="86"/>
      <c r="P78" s="87"/>
      <c r="Q78" s="73"/>
      <c r="R78" s="73" t="s">
        <v>120</v>
      </c>
    </row>
    <row r="79" spans="1:18" ht="15" customHeight="1">
      <c r="A79" s="13" t="s">
        <v>13</v>
      </c>
      <c r="B79" s="58" t="str">
        <f>IFERROR(VLOOKUP($B78,'一覧表(旧)'!$A$5:$R$205,2,FALSE),"")</f>
        <v/>
      </c>
      <c r="C79" s="57" t="str">
        <f>IFERROR(VLOOKUP($B78,'一覧表(旧)'!$A$5:$R$205,3,FALSE),"")</f>
        <v/>
      </c>
      <c r="D79" s="64" t="str">
        <f>IFERROR(VLOOKUP($B78,'一覧表(旧)'!$A$5:$R$205,4,FALSE),"")</f>
        <v/>
      </c>
      <c r="E79" s="57" t="str">
        <f>IFERROR(VLOOKUP($B78,'一覧表(旧)'!$A$5:$R$205,5,FALSE),"")</f>
        <v/>
      </c>
      <c r="F79" s="66" t="str">
        <f>IFERROR(VLOOKUP($B78,'一覧表(旧)'!$A$5:$R$205,6,FALSE),"")</f>
        <v/>
      </c>
      <c r="G79" s="57" t="str">
        <f>IFERROR(VLOOKUP($B78,'一覧表(旧)'!$A$5:$R$205,7,FALSE),"")</f>
        <v/>
      </c>
      <c r="H79" s="53" t="str">
        <f>IFERROR(VLOOKUP($B78,'一覧表(旧)'!$A$5:$R$205,8,FALSE),"")</f>
        <v/>
      </c>
      <c r="I79" s="13" t="str">
        <f>A79</f>
        <v>カード番号</v>
      </c>
      <c r="J79" s="58" t="str">
        <f>IFERROR(VLOOKUP($J78,'一覧表(新)'!$A$5:$R$205,2,FALSE),"")</f>
        <v/>
      </c>
      <c r="K79" s="57" t="str">
        <f>IFERROR(VLOOKUP($J78,'一覧表(新)'!$A$5:$R$205,3,FALSE),"")</f>
        <v/>
      </c>
      <c r="L79" s="64" t="str">
        <f>IFERROR(VLOOKUP($J78,'一覧表(新)'!$A$5:$R$205,4,FALSE),"")</f>
        <v/>
      </c>
      <c r="M79" s="57" t="str">
        <f>IFERROR(VLOOKUP($J78,'一覧表(新)'!$A$5:$R$205,5,FALSE),"")</f>
        <v/>
      </c>
      <c r="N79" s="66" t="str">
        <f>IFERROR(VLOOKUP($J78,'一覧表(新)'!$A$5:$R$205,6,FALSE),"")</f>
        <v/>
      </c>
      <c r="O79" s="57" t="str">
        <f>IFERROR(VLOOKUP($J78,'一覧表(新)'!$A$5:$R$205,7,FALSE),"")</f>
        <v/>
      </c>
      <c r="P79" s="62" t="str">
        <f>IFERROR(VLOOKUP($J78,'一覧表(新)'!$A$5:$R$205,8,FALSE),"")</f>
        <v/>
      </c>
      <c r="Q79" s="73"/>
      <c r="R79" s="73" t="s">
        <v>121</v>
      </c>
    </row>
    <row r="80" spans="1:18" ht="15" customHeight="1">
      <c r="A80" s="13" t="s">
        <v>14</v>
      </c>
      <c r="B80" s="88" t="str">
        <f>IFERROR(VLOOKUP($B78,'一覧表(旧)'!$A$5:$R$205,9,FALSE),"")</f>
        <v/>
      </c>
      <c r="C80" s="89"/>
      <c r="D80" s="89"/>
      <c r="E80" s="55"/>
      <c r="F80" s="55"/>
      <c r="G80" s="55"/>
      <c r="H80" s="56"/>
      <c r="I80" s="13" t="str">
        <f>A80</f>
        <v>有効期限</v>
      </c>
      <c r="J80" s="88" t="str">
        <f>IFERROR(VLOOKUP($J78,'一覧表(新)'!$A$5:$R$205,9,FALSE),"")</f>
        <v/>
      </c>
      <c r="K80" s="89"/>
      <c r="L80" s="89"/>
      <c r="M80" s="55"/>
      <c r="N80" s="55"/>
      <c r="O80" s="55"/>
      <c r="P80" s="56"/>
      <c r="Q80" s="73"/>
      <c r="R80" s="73" t="s">
        <v>122</v>
      </c>
    </row>
    <row r="81" spans="1:18" ht="15" customHeight="1">
      <c r="A81" s="13" t="s">
        <v>12</v>
      </c>
      <c r="B81" s="65" t="str">
        <f>IFERROR(VLOOKUP($B78,'一覧表(旧)'!$A$5:$R$205,10,FALSE),"")</f>
        <v/>
      </c>
      <c r="C81" s="59" t="str">
        <f>IFERROR(VLOOKUP($B78,'一覧表(旧)'!$A$5:$R$205,11,FALSE),"")</f>
        <v/>
      </c>
      <c r="D81" s="67" t="str">
        <f>IFERROR(VLOOKUP($B78,'一覧表(旧)'!$A$5:$R$205,12,FALSE),"")</f>
        <v/>
      </c>
      <c r="E81" s="59" t="str">
        <f>IFERROR(VLOOKUP($B78,'一覧表(旧)'!$A$5:$R$205,13,FALSE),"")</f>
        <v/>
      </c>
      <c r="F81" s="63" t="str">
        <f>IFERROR(VLOOKUP($B78,'一覧表(旧)'!$A$5:$R$205,14,FALSE),"")</f>
        <v/>
      </c>
      <c r="G81" s="90"/>
      <c r="H81" s="91"/>
      <c r="I81" s="13" t="str">
        <f>A81</f>
        <v>車載器管理番号</v>
      </c>
      <c r="J81" s="65" t="str">
        <f>IFERROR(VLOOKUP($J78,'一覧表(新)'!$A$5:$R$205,10,FALSE),"")</f>
        <v/>
      </c>
      <c r="K81" s="59" t="str">
        <f>IFERROR(VLOOKUP($J78,'一覧表(新)'!$A$5:$R$205,11,FALSE),"")</f>
        <v/>
      </c>
      <c r="L81" s="67" t="str">
        <f>IFERROR(VLOOKUP($J78,'一覧表(新)'!$A$5:$R$205,12,FALSE),"")</f>
        <v/>
      </c>
      <c r="M81" s="59" t="str">
        <f>IFERROR(VLOOKUP($J78,'一覧表(新)'!$A$5:$R$205,13,FALSE),"")</f>
        <v/>
      </c>
      <c r="N81" s="63" t="str">
        <f>IFERROR(VLOOKUP($J78,'一覧表(新)'!$A$5:$R$205,14,FALSE),"")</f>
        <v/>
      </c>
      <c r="O81" s="90"/>
      <c r="P81" s="91"/>
      <c r="Q81" s="73"/>
      <c r="R81" s="73" t="s">
        <v>123</v>
      </c>
    </row>
    <row r="82" spans="1:18" ht="15" customHeight="1" thickBot="1">
      <c r="A82" s="14" t="s">
        <v>11</v>
      </c>
      <c r="B82" s="68" t="str">
        <f>IFERROR(VLOOKUP($B78,'一覧表(旧)'!$A$5:$R$205,15,FALSE),"")&amp;IFERROR(VLOOKUP($B78,'一覧表(旧)'!$A$5:$R$205,16,FALSE),"")&amp;IFERROR(VLOOKUP($B78,'一覧表(旧)'!$A$5:$R$205,17,FALSE),"")&amp;IFERROR(VLOOKUP($B78,'一覧表(旧)'!$A$5:$R$205,18,FALSE),"")</f>
        <v/>
      </c>
      <c r="C82" s="60"/>
      <c r="D82" s="60"/>
      <c r="E82" s="60"/>
      <c r="F82" s="60"/>
      <c r="G82" s="60"/>
      <c r="H82" s="61"/>
      <c r="I82" s="14" t="str">
        <f>A82</f>
        <v>車両番号</v>
      </c>
      <c r="J82" s="68" t="str">
        <f>IFERROR(VLOOKUP($J78,'一覧表(新)'!$A$5:$R$205,15,FALSE),"")&amp;IFERROR(VLOOKUP($J78,'一覧表(新)'!$A$5:$R$205,16,FALSE),"")&amp;IFERROR(VLOOKUP($J78,'一覧表(新)'!$A$5:$R$205,17,FALSE),"")&amp;IFERROR(VLOOKUP($J78,'一覧表(新)'!$A$5:$R$205,18,FALSE),"")</f>
        <v/>
      </c>
      <c r="K82" s="60"/>
      <c r="L82" s="60"/>
      <c r="M82" s="60"/>
      <c r="N82" s="60"/>
      <c r="O82" s="60"/>
      <c r="P82" s="61"/>
      <c r="Q82" s="73"/>
      <c r="R82" s="73" t="s">
        <v>124</v>
      </c>
    </row>
    <row r="83" spans="1:18" ht="15" customHeight="1">
      <c r="A83" s="9"/>
      <c r="B83" s="54"/>
      <c r="C83" s="54"/>
      <c r="D83" s="54"/>
      <c r="E83" s="54"/>
      <c r="F83" s="54"/>
      <c r="G83" s="54"/>
      <c r="H83" s="54"/>
      <c r="I83" s="9"/>
      <c r="J83" s="9"/>
      <c r="K83" s="9"/>
      <c r="L83" s="9"/>
      <c r="M83" s="9"/>
      <c r="N83" s="9"/>
      <c r="O83" s="15"/>
      <c r="Q83" s="73"/>
      <c r="R83" s="73" t="s">
        <v>125</v>
      </c>
    </row>
    <row r="84" spans="1:18" ht="15" customHeight="1" thickBot="1">
      <c r="A84" s="9"/>
      <c r="B84" s="54"/>
      <c r="C84" s="54"/>
      <c r="D84" s="54"/>
      <c r="E84" s="54"/>
      <c r="F84" s="54"/>
      <c r="G84" s="54"/>
      <c r="H84" s="54"/>
      <c r="I84" s="9"/>
      <c r="J84" s="9"/>
      <c r="K84" s="9"/>
      <c r="L84" s="9"/>
      <c r="M84" s="9"/>
      <c r="N84" s="9"/>
      <c r="O84" s="15"/>
      <c r="Q84" s="73"/>
      <c r="R84" s="73" t="s">
        <v>126</v>
      </c>
    </row>
    <row r="85" spans="1:18" ht="15" customHeight="1" thickBot="1">
      <c r="A85" s="82" t="s">
        <v>8</v>
      </c>
      <c r="B85" s="83"/>
      <c r="C85" s="83"/>
      <c r="D85" s="83"/>
      <c r="E85" s="83"/>
      <c r="F85" s="83"/>
      <c r="G85" s="83"/>
      <c r="H85" s="84"/>
      <c r="I85" s="82" t="s">
        <v>9</v>
      </c>
      <c r="J85" s="83"/>
      <c r="K85" s="83"/>
      <c r="L85" s="83"/>
      <c r="M85" s="83"/>
      <c r="N85" s="83"/>
      <c r="O85" s="83"/>
      <c r="P85" s="84"/>
      <c r="Q85" s="73"/>
      <c r="R85" s="73" t="s">
        <v>127</v>
      </c>
    </row>
    <row r="86" spans="1:18" ht="15" customHeight="1" thickTop="1">
      <c r="A86" s="12" t="s">
        <v>10</v>
      </c>
      <c r="B86" s="85"/>
      <c r="C86" s="86"/>
      <c r="D86" s="86"/>
      <c r="E86" s="86"/>
      <c r="F86" s="86"/>
      <c r="G86" s="86"/>
      <c r="H86" s="87"/>
      <c r="I86" s="12" t="str">
        <f t="shared" ref="I86:I90" si="7">A86</f>
        <v>No.</v>
      </c>
      <c r="J86" s="85"/>
      <c r="K86" s="86"/>
      <c r="L86" s="86"/>
      <c r="M86" s="86"/>
      <c r="N86" s="86"/>
      <c r="O86" s="86"/>
      <c r="P86" s="87"/>
      <c r="Q86" s="73"/>
      <c r="R86" s="73" t="s">
        <v>128</v>
      </c>
    </row>
    <row r="87" spans="1:18" ht="15" customHeight="1">
      <c r="A87" s="13" t="s">
        <v>13</v>
      </c>
      <c r="B87" s="58" t="str">
        <f>IFERROR(VLOOKUP($B86,'一覧表(旧)'!$A$5:$R$205,2,FALSE),"")</f>
        <v/>
      </c>
      <c r="C87" s="57" t="str">
        <f>IFERROR(VLOOKUP($B86,'一覧表(旧)'!$A$5:$R$205,3,FALSE),"")</f>
        <v/>
      </c>
      <c r="D87" s="64" t="str">
        <f>IFERROR(VLOOKUP($B86,'一覧表(旧)'!$A$5:$R$205,4,FALSE),"")</f>
        <v/>
      </c>
      <c r="E87" s="57" t="str">
        <f>IFERROR(VLOOKUP($B86,'一覧表(旧)'!$A$5:$R$205,5,FALSE),"")</f>
        <v/>
      </c>
      <c r="F87" s="66" t="str">
        <f>IFERROR(VLOOKUP($B86,'一覧表(旧)'!$A$5:$R$205,6,FALSE),"")</f>
        <v/>
      </c>
      <c r="G87" s="57" t="str">
        <f>IFERROR(VLOOKUP($B86,'一覧表(旧)'!$A$5:$R$205,7,FALSE),"")</f>
        <v/>
      </c>
      <c r="H87" s="53" t="str">
        <f>IFERROR(VLOOKUP($B86,'一覧表(旧)'!$A$5:$R$205,8,FALSE),"")</f>
        <v/>
      </c>
      <c r="I87" s="13" t="str">
        <f t="shared" si="7"/>
        <v>カード番号</v>
      </c>
      <c r="J87" s="58" t="str">
        <f>IFERROR(VLOOKUP($J86,'一覧表(新)'!$A$5:$R$205,2,FALSE),"")</f>
        <v/>
      </c>
      <c r="K87" s="57" t="str">
        <f>IFERROR(VLOOKUP($J86,'一覧表(新)'!$A$5:$R$205,3,FALSE),"")</f>
        <v/>
      </c>
      <c r="L87" s="64" t="str">
        <f>IFERROR(VLOOKUP($J86,'一覧表(新)'!$A$5:$R$205,4,FALSE),"")</f>
        <v/>
      </c>
      <c r="M87" s="57" t="str">
        <f>IFERROR(VLOOKUP($J86,'一覧表(新)'!$A$5:$R$205,5,FALSE),"")</f>
        <v/>
      </c>
      <c r="N87" s="66" t="str">
        <f>IFERROR(VLOOKUP($J86,'一覧表(新)'!$A$5:$R$205,6,FALSE),"")</f>
        <v/>
      </c>
      <c r="O87" s="57" t="str">
        <f>IFERROR(VLOOKUP($J86,'一覧表(新)'!$A$5:$R$205,7,FALSE),"")</f>
        <v/>
      </c>
      <c r="P87" s="62" t="str">
        <f>IFERROR(VLOOKUP($J86,'一覧表(新)'!$A$5:$R$205,8,FALSE),"")</f>
        <v/>
      </c>
      <c r="Q87" s="73"/>
      <c r="R87" s="73" t="s">
        <v>129</v>
      </c>
    </row>
    <row r="88" spans="1:18" ht="15" customHeight="1">
      <c r="A88" s="13" t="s">
        <v>14</v>
      </c>
      <c r="B88" s="88" t="str">
        <f>IFERROR(VLOOKUP($B86,'一覧表(旧)'!$A$5:$R$205,9,FALSE),"")</f>
        <v/>
      </c>
      <c r="C88" s="89"/>
      <c r="D88" s="89"/>
      <c r="E88" s="55"/>
      <c r="F88" s="55"/>
      <c r="G88" s="55"/>
      <c r="H88" s="56"/>
      <c r="I88" s="13" t="str">
        <f t="shared" si="7"/>
        <v>有効期限</v>
      </c>
      <c r="J88" s="88" t="str">
        <f>IFERROR(VLOOKUP($J86,'一覧表(新)'!$A$5:$R$205,9,FALSE),"")</f>
        <v/>
      </c>
      <c r="K88" s="89"/>
      <c r="L88" s="89"/>
      <c r="M88" s="55"/>
      <c r="N88" s="55"/>
      <c r="O88" s="55"/>
      <c r="P88" s="56"/>
      <c r="Q88" s="73"/>
      <c r="R88" s="73" t="s">
        <v>130</v>
      </c>
    </row>
    <row r="89" spans="1:18" ht="15" customHeight="1">
      <c r="A89" s="13" t="s">
        <v>12</v>
      </c>
      <c r="B89" s="65" t="str">
        <f>IFERROR(VLOOKUP($B86,'一覧表(旧)'!$A$5:$R$205,10,FALSE),"")</f>
        <v/>
      </c>
      <c r="C89" s="59" t="str">
        <f>IFERROR(VLOOKUP($B86,'一覧表(旧)'!$A$5:$R$205,11,FALSE),"")</f>
        <v/>
      </c>
      <c r="D89" s="67" t="str">
        <f>IFERROR(VLOOKUP($B86,'一覧表(旧)'!$A$5:$R$205,12,FALSE),"")</f>
        <v/>
      </c>
      <c r="E89" s="59" t="str">
        <f>IFERROR(VLOOKUP($B86,'一覧表(旧)'!$A$5:$R$205,13,FALSE),"")</f>
        <v/>
      </c>
      <c r="F89" s="63" t="str">
        <f>IFERROR(VLOOKUP($B86,'一覧表(旧)'!$A$5:$R$205,14,FALSE),"")</f>
        <v/>
      </c>
      <c r="G89" s="90"/>
      <c r="H89" s="91"/>
      <c r="I89" s="13" t="str">
        <f t="shared" si="7"/>
        <v>車載器管理番号</v>
      </c>
      <c r="J89" s="65" t="str">
        <f>IFERROR(VLOOKUP($J86,'一覧表(新)'!$A$5:$R$205,10,FALSE),"")</f>
        <v/>
      </c>
      <c r="K89" s="59" t="str">
        <f>IFERROR(VLOOKUP($J86,'一覧表(新)'!$A$5:$R$205,11,FALSE),"")</f>
        <v/>
      </c>
      <c r="L89" s="67" t="str">
        <f>IFERROR(VLOOKUP($J86,'一覧表(新)'!$A$5:$R$205,12,FALSE),"")</f>
        <v/>
      </c>
      <c r="M89" s="59" t="str">
        <f>IFERROR(VLOOKUP($J86,'一覧表(新)'!$A$5:$R$205,13,FALSE),"")</f>
        <v/>
      </c>
      <c r="N89" s="63" t="str">
        <f>IFERROR(VLOOKUP($J86,'一覧表(新)'!$A$5:$R$205,14,FALSE),"")</f>
        <v/>
      </c>
      <c r="O89" s="90"/>
      <c r="P89" s="91"/>
      <c r="Q89" s="73"/>
      <c r="R89" s="73" t="s">
        <v>131</v>
      </c>
    </row>
    <row r="90" spans="1:18" ht="15" customHeight="1" thickBot="1">
      <c r="A90" s="14" t="s">
        <v>11</v>
      </c>
      <c r="B90" s="68" t="str">
        <f>IFERROR(VLOOKUP($B86,'一覧表(旧)'!$A$5:$R$205,15,FALSE),"")&amp;IFERROR(VLOOKUP($B86,'一覧表(旧)'!$A$5:$R$205,16,FALSE),"")&amp;IFERROR(VLOOKUP($B86,'一覧表(旧)'!$A$5:$R$205,17,FALSE),"")&amp;IFERROR(VLOOKUP($B86,'一覧表(旧)'!$A$5:$R$205,18,FALSE),"")</f>
        <v/>
      </c>
      <c r="C90" s="60"/>
      <c r="D90" s="60"/>
      <c r="E90" s="60"/>
      <c r="F90" s="60"/>
      <c r="G90" s="60"/>
      <c r="H90" s="61"/>
      <c r="I90" s="14" t="str">
        <f t="shared" si="7"/>
        <v>車両番号</v>
      </c>
      <c r="J90" s="68" t="str">
        <f>IFERROR(VLOOKUP($J86,'一覧表(新)'!$A$5:$R$205,15,FALSE),"")&amp;IFERROR(VLOOKUP($J86,'一覧表(新)'!$A$5:$R$205,16,FALSE),"")&amp;IFERROR(VLOOKUP($J86,'一覧表(新)'!$A$5:$R$205,17,FALSE),"")&amp;IFERROR(VLOOKUP($J86,'一覧表(新)'!$A$5:$R$205,18,FALSE),"")</f>
        <v/>
      </c>
      <c r="K90" s="60"/>
      <c r="L90" s="60"/>
      <c r="M90" s="60"/>
      <c r="N90" s="60"/>
      <c r="O90" s="60"/>
      <c r="P90" s="61"/>
      <c r="Q90" s="73"/>
      <c r="R90" s="73" t="s">
        <v>132</v>
      </c>
    </row>
    <row r="91" spans="1:18" ht="15" customHeight="1">
      <c r="A91" s="9"/>
      <c r="B91" s="54"/>
      <c r="C91" s="54"/>
      <c r="D91" s="54"/>
      <c r="E91" s="54"/>
      <c r="F91" s="54"/>
      <c r="G91" s="54"/>
      <c r="H91" s="54"/>
      <c r="I91" s="9"/>
      <c r="J91" s="9"/>
      <c r="K91" s="9"/>
      <c r="L91" s="9"/>
      <c r="M91" s="9"/>
      <c r="N91" s="9"/>
      <c r="O91" s="15"/>
      <c r="Q91" s="73"/>
      <c r="R91" s="73" t="s">
        <v>133</v>
      </c>
    </row>
    <row r="92" spans="1:18" ht="15" customHeight="1" thickBot="1">
      <c r="A92" s="9"/>
      <c r="B92" s="54"/>
      <c r="C92" s="54"/>
      <c r="D92" s="54"/>
      <c r="E92" s="54"/>
      <c r="F92" s="54"/>
      <c r="G92" s="54"/>
      <c r="H92" s="54"/>
      <c r="I92" s="9"/>
      <c r="J92" s="9"/>
      <c r="K92" s="9"/>
      <c r="L92" s="9"/>
      <c r="M92" s="9"/>
      <c r="N92" s="9"/>
      <c r="O92" s="15"/>
      <c r="Q92" s="73"/>
      <c r="R92" s="73" t="s">
        <v>134</v>
      </c>
    </row>
    <row r="93" spans="1:18" ht="15" customHeight="1" thickBot="1">
      <c r="A93" s="82" t="s">
        <v>8</v>
      </c>
      <c r="B93" s="83"/>
      <c r="C93" s="83"/>
      <c r="D93" s="83"/>
      <c r="E93" s="83"/>
      <c r="F93" s="83"/>
      <c r="G93" s="83"/>
      <c r="H93" s="84"/>
      <c r="I93" s="82" t="s">
        <v>9</v>
      </c>
      <c r="J93" s="83"/>
      <c r="K93" s="83"/>
      <c r="L93" s="83"/>
      <c r="M93" s="83"/>
      <c r="N93" s="83"/>
      <c r="O93" s="83"/>
      <c r="P93" s="84"/>
      <c r="Q93" s="73"/>
      <c r="R93" s="73" t="s">
        <v>135</v>
      </c>
    </row>
    <row r="94" spans="1:18" ht="15" customHeight="1" thickTop="1">
      <c r="A94" s="12" t="s">
        <v>10</v>
      </c>
      <c r="B94" s="85"/>
      <c r="C94" s="86"/>
      <c r="D94" s="86"/>
      <c r="E94" s="86"/>
      <c r="F94" s="86"/>
      <c r="G94" s="86"/>
      <c r="H94" s="87"/>
      <c r="I94" s="12" t="str">
        <f t="shared" ref="I94:I98" si="8">A94</f>
        <v>No.</v>
      </c>
      <c r="J94" s="85"/>
      <c r="K94" s="86"/>
      <c r="L94" s="86"/>
      <c r="M94" s="86"/>
      <c r="N94" s="86"/>
      <c r="O94" s="86"/>
      <c r="P94" s="87"/>
      <c r="Q94" s="73"/>
      <c r="R94" s="73" t="s">
        <v>136</v>
      </c>
    </row>
    <row r="95" spans="1:18" ht="15" customHeight="1">
      <c r="A95" s="13" t="s">
        <v>13</v>
      </c>
      <c r="B95" s="58" t="str">
        <f>IFERROR(VLOOKUP($B94,'一覧表(旧)'!$A$5:$R$205,2,FALSE),"")</f>
        <v/>
      </c>
      <c r="C95" s="57" t="str">
        <f>IFERROR(VLOOKUP($B94,'一覧表(旧)'!$A$5:$R$205,3,FALSE),"")</f>
        <v/>
      </c>
      <c r="D95" s="64" t="str">
        <f>IFERROR(VLOOKUP($B94,'一覧表(旧)'!$A$5:$R$205,4,FALSE),"")</f>
        <v/>
      </c>
      <c r="E95" s="57" t="str">
        <f>IFERROR(VLOOKUP($B94,'一覧表(旧)'!$A$5:$R$205,5,FALSE),"")</f>
        <v/>
      </c>
      <c r="F95" s="66" t="str">
        <f>IFERROR(VLOOKUP($B94,'一覧表(旧)'!$A$5:$R$205,6,FALSE),"")</f>
        <v/>
      </c>
      <c r="G95" s="57" t="str">
        <f>IFERROR(VLOOKUP($B94,'一覧表(旧)'!$A$5:$R$205,7,FALSE),"")</f>
        <v/>
      </c>
      <c r="H95" s="53" t="str">
        <f>IFERROR(VLOOKUP($B94,'一覧表(旧)'!$A$5:$R$205,8,FALSE),"")</f>
        <v/>
      </c>
      <c r="I95" s="13" t="str">
        <f t="shared" si="8"/>
        <v>カード番号</v>
      </c>
      <c r="J95" s="58" t="str">
        <f>IFERROR(VLOOKUP($J94,'一覧表(新)'!$A$5:$R$205,2,FALSE),"")</f>
        <v/>
      </c>
      <c r="K95" s="57" t="str">
        <f>IFERROR(VLOOKUP($J94,'一覧表(新)'!$A$5:$R$205,3,FALSE),"")</f>
        <v/>
      </c>
      <c r="L95" s="64" t="str">
        <f>IFERROR(VLOOKUP($J94,'一覧表(新)'!$A$5:$R$205,4,FALSE),"")</f>
        <v/>
      </c>
      <c r="M95" s="57" t="str">
        <f>IFERROR(VLOOKUP($J94,'一覧表(新)'!$A$5:$R$205,5,FALSE),"")</f>
        <v/>
      </c>
      <c r="N95" s="66" t="str">
        <f>IFERROR(VLOOKUP($J94,'一覧表(新)'!$A$5:$R$205,6,FALSE),"")</f>
        <v/>
      </c>
      <c r="O95" s="57" t="str">
        <f>IFERROR(VLOOKUP($J94,'一覧表(新)'!$A$5:$R$205,7,FALSE),"")</f>
        <v/>
      </c>
      <c r="P95" s="62" t="str">
        <f>IFERROR(VLOOKUP($J94,'一覧表(新)'!$A$5:$R$205,8,FALSE),"")</f>
        <v/>
      </c>
      <c r="Q95" s="73"/>
      <c r="R95" s="73" t="s">
        <v>137</v>
      </c>
    </row>
    <row r="96" spans="1:18" ht="15" customHeight="1">
      <c r="A96" s="13" t="s">
        <v>14</v>
      </c>
      <c r="B96" s="88" t="str">
        <f>IFERROR(VLOOKUP($B94,'一覧表(旧)'!$A$5:$R$205,9,FALSE),"")</f>
        <v/>
      </c>
      <c r="C96" s="89"/>
      <c r="D96" s="89"/>
      <c r="E96" s="55"/>
      <c r="F96" s="55"/>
      <c r="G96" s="55"/>
      <c r="H96" s="56"/>
      <c r="I96" s="13" t="str">
        <f t="shared" si="8"/>
        <v>有効期限</v>
      </c>
      <c r="J96" s="88" t="str">
        <f>IFERROR(VLOOKUP($J94,'一覧表(新)'!$A$5:$R$205,9,FALSE),"")</f>
        <v/>
      </c>
      <c r="K96" s="89"/>
      <c r="L96" s="89"/>
      <c r="M96" s="55"/>
      <c r="N96" s="55"/>
      <c r="O96" s="55"/>
      <c r="P96" s="56"/>
      <c r="Q96" s="73"/>
      <c r="R96" s="73" t="s">
        <v>138</v>
      </c>
    </row>
    <row r="97" spans="1:18" ht="15" customHeight="1">
      <c r="A97" s="13" t="s">
        <v>12</v>
      </c>
      <c r="B97" s="65" t="str">
        <f>IFERROR(VLOOKUP($B94,'一覧表(旧)'!$A$5:$R$205,10,FALSE),"")</f>
        <v/>
      </c>
      <c r="C97" s="59" t="str">
        <f>IFERROR(VLOOKUP($B94,'一覧表(旧)'!$A$5:$R$205,11,FALSE),"")</f>
        <v/>
      </c>
      <c r="D97" s="67" t="str">
        <f>IFERROR(VLOOKUP($B94,'一覧表(旧)'!$A$5:$R$205,12,FALSE),"")</f>
        <v/>
      </c>
      <c r="E97" s="59" t="str">
        <f>IFERROR(VLOOKUP($B94,'一覧表(旧)'!$A$5:$R$205,13,FALSE),"")</f>
        <v/>
      </c>
      <c r="F97" s="63" t="str">
        <f>IFERROR(VLOOKUP($B94,'一覧表(旧)'!$A$5:$R$205,14,FALSE),"")</f>
        <v/>
      </c>
      <c r="G97" s="90"/>
      <c r="H97" s="91"/>
      <c r="I97" s="13" t="str">
        <f t="shared" si="8"/>
        <v>車載器管理番号</v>
      </c>
      <c r="J97" s="65" t="str">
        <f>IFERROR(VLOOKUP($J94,'一覧表(新)'!$A$5:$R$205,10,FALSE),"")</f>
        <v/>
      </c>
      <c r="K97" s="59" t="str">
        <f>IFERROR(VLOOKUP($J94,'一覧表(新)'!$A$5:$R$205,11,FALSE),"")</f>
        <v/>
      </c>
      <c r="L97" s="67" t="str">
        <f>IFERROR(VLOOKUP($J94,'一覧表(新)'!$A$5:$R$205,12,FALSE),"")</f>
        <v/>
      </c>
      <c r="M97" s="59" t="str">
        <f>IFERROR(VLOOKUP($J94,'一覧表(新)'!$A$5:$R$205,13,FALSE),"")</f>
        <v/>
      </c>
      <c r="N97" s="63" t="str">
        <f>IFERROR(VLOOKUP($J94,'一覧表(新)'!$A$5:$R$205,14,FALSE),"")</f>
        <v/>
      </c>
      <c r="O97" s="90"/>
      <c r="P97" s="91"/>
      <c r="Q97" s="73"/>
      <c r="R97" s="73" t="s">
        <v>139</v>
      </c>
    </row>
    <row r="98" spans="1:18" ht="15" customHeight="1" thickBot="1">
      <c r="A98" s="14" t="s">
        <v>11</v>
      </c>
      <c r="B98" s="68" t="str">
        <f>IFERROR(VLOOKUP($B94,'一覧表(旧)'!$A$5:$R$205,15,FALSE),"")&amp;IFERROR(VLOOKUP($B94,'一覧表(旧)'!$A$5:$R$205,16,FALSE),"")&amp;IFERROR(VLOOKUP($B94,'一覧表(旧)'!$A$5:$R$205,17,FALSE),"")&amp;IFERROR(VLOOKUP($B94,'一覧表(旧)'!$A$5:$R$205,18,FALSE),"")</f>
        <v/>
      </c>
      <c r="C98" s="60"/>
      <c r="D98" s="60"/>
      <c r="E98" s="60"/>
      <c r="F98" s="60"/>
      <c r="G98" s="60"/>
      <c r="H98" s="61"/>
      <c r="I98" s="14" t="str">
        <f t="shared" si="8"/>
        <v>車両番号</v>
      </c>
      <c r="J98" s="68" t="str">
        <f>IFERROR(VLOOKUP($J94,'一覧表(新)'!$A$5:$R$205,15,FALSE),"")&amp;IFERROR(VLOOKUP($J94,'一覧表(新)'!$A$5:$R$205,16,FALSE),"")&amp;IFERROR(VLOOKUP($J94,'一覧表(新)'!$A$5:$R$205,17,FALSE),"")&amp;IFERROR(VLOOKUP($J94,'一覧表(新)'!$A$5:$R$205,18,FALSE),"")</f>
        <v/>
      </c>
      <c r="K98" s="60"/>
      <c r="L98" s="60"/>
      <c r="M98" s="60"/>
      <c r="N98" s="60"/>
      <c r="O98" s="60"/>
      <c r="P98" s="61"/>
      <c r="Q98" s="73"/>
      <c r="R98" s="73" t="s">
        <v>140</v>
      </c>
    </row>
    <row r="99" spans="1:18" ht="15" customHeight="1">
      <c r="A99" s="9"/>
      <c r="B99" s="54"/>
      <c r="C99" s="54"/>
      <c r="D99" s="54"/>
      <c r="E99" s="54"/>
      <c r="F99" s="54"/>
      <c r="G99" s="54"/>
      <c r="H99" s="54"/>
      <c r="I99" s="9"/>
      <c r="J99" s="9"/>
      <c r="K99" s="9"/>
      <c r="L99" s="9"/>
      <c r="M99" s="9"/>
      <c r="N99" s="9"/>
      <c r="O99" s="15"/>
      <c r="Q99" s="73"/>
      <c r="R99" s="73" t="s">
        <v>141</v>
      </c>
    </row>
    <row r="100" spans="1:18" ht="15" customHeight="1" thickBot="1">
      <c r="A100" s="9"/>
      <c r="B100" s="54"/>
      <c r="C100" s="54"/>
      <c r="D100" s="54"/>
      <c r="E100" s="54"/>
      <c r="F100" s="54"/>
      <c r="G100" s="54"/>
      <c r="H100" s="54"/>
      <c r="I100" s="9"/>
      <c r="J100" s="9"/>
      <c r="K100" s="9"/>
      <c r="L100" s="9"/>
      <c r="M100" s="9"/>
      <c r="N100" s="9"/>
      <c r="O100" s="15"/>
      <c r="Q100" s="73"/>
      <c r="R100" s="73" t="s">
        <v>142</v>
      </c>
    </row>
    <row r="101" spans="1:18" ht="15" customHeight="1" thickBot="1">
      <c r="A101" s="82" t="s">
        <v>8</v>
      </c>
      <c r="B101" s="83"/>
      <c r="C101" s="83"/>
      <c r="D101" s="83"/>
      <c r="E101" s="83"/>
      <c r="F101" s="83"/>
      <c r="G101" s="83"/>
      <c r="H101" s="84"/>
      <c r="I101" s="82" t="s">
        <v>9</v>
      </c>
      <c r="J101" s="83"/>
      <c r="K101" s="83"/>
      <c r="L101" s="83"/>
      <c r="M101" s="83"/>
      <c r="N101" s="83"/>
      <c r="O101" s="83"/>
      <c r="P101" s="84"/>
      <c r="Q101" s="73"/>
      <c r="R101" s="73" t="s">
        <v>143</v>
      </c>
    </row>
    <row r="102" spans="1:18" ht="15" customHeight="1" thickTop="1">
      <c r="A102" s="12" t="s">
        <v>10</v>
      </c>
      <c r="B102" s="85"/>
      <c r="C102" s="86"/>
      <c r="D102" s="86"/>
      <c r="E102" s="86"/>
      <c r="F102" s="86"/>
      <c r="G102" s="86"/>
      <c r="H102" s="87"/>
      <c r="I102" s="12" t="str">
        <f t="shared" ref="I102:I106" si="9">A102</f>
        <v>No.</v>
      </c>
      <c r="J102" s="85"/>
      <c r="K102" s="86"/>
      <c r="L102" s="86"/>
      <c r="M102" s="86"/>
      <c r="N102" s="86"/>
      <c r="O102" s="86"/>
      <c r="P102" s="87"/>
      <c r="Q102" s="73"/>
      <c r="R102" s="73" t="s">
        <v>144</v>
      </c>
    </row>
    <row r="103" spans="1:18" ht="15" customHeight="1">
      <c r="A103" s="13" t="s">
        <v>13</v>
      </c>
      <c r="B103" s="58" t="str">
        <f>IFERROR(VLOOKUP($B102,'一覧表(旧)'!$A$5:$R$205,2,FALSE),"")</f>
        <v/>
      </c>
      <c r="C103" s="57" t="str">
        <f>IFERROR(VLOOKUP($B102,'一覧表(旧)'!$A$5:$R$205,3,FALSE),"")</f>
        <v/>
      </c>
      <c r="D103" s="64" t="str">
        <f>IFERROR(VLOOKUP($B102,'一覧表(旧)'!$A$5:$R$205,4,FALSE),"")</f>
        <v/>
      </c>
      <c r="E103" s="57" t="str">
        <f>IFERROR(VLOOKUP($B102,'一覧表(旧)'!$A$5:$R$205,5,FALSE),"")</f>
        <v/>
      </c>
      <c r="F103" s="66" t="str">
        <f>IFERROR(VLOOKUP($B102,'一覧表(旧)'!$A$5:$R$205,6,FALSE),"")</f>
        <v/>
      </c>
      <c r="G103" s="57" t="str">
        <f>IFERROR(VLOOKUP($B102,'一覧表(旧)'!$A$5:$R$205,7,FALSE),"")</f>
        <v/>
      </c>
      <c r="H103" s="53" t="str">
        <f>IFERROR(VLOOKUP($B102,'一覧表(旧)'!$A$5:$R$205,8,FALSE),"")</f>
        <v/>
      </c>
      <c r="I103" s="13" t="str">
        <f t="shared" si="9"/>
        <v>カード番号</v>
      </c>
      <c r="J103" s="58" t="str">
        <f>IFERROR(VLOOKUP($J102,'一覧表(新)'!$A$5:$R$205,2,FALSE),"")</f>
        <v/>
      </c>
      <c r="K103" s="57" t="str">
        <f>IFERROR(VLOOKUP($J102,'一覧表(新)'!$A$5:$R$205,3,FALSE),"")</f>
        <v/>
      </c>
      <c r="L103" s="64" t="str">
        <f>IFERROR(VLOOKUP($J102,'一覧表(新)'!$A$5:$R$205,4,FALSE),"")</f>
        <v/>
      </c>
      <c r="M103" s="57" t="str">
        <f>IFERROR(VLOOKUP($J102,'一覧表(新)'!$A$5:$R$205,5,FALSE),"")</f>
        <v/>
      </c>
      <c r="N103" s="66" t="str">
        <f>IFERROR(VLOOKUP($J102,'一覧表(新)'!$A$5:$R$205,6,FALSE),"")</f>
        <v/>
      </c>
      <c r="O103" s="57" t="str">
        <f>IFERROR(VLOOKUP($J102,'一覧表(新)'!$A$5:$R$205,7,FALSE),"")</f>
        <v/>
      </c>
      <c r="P103" s="62" t="str">
        <f>IFERROR(VLOOKUP($J102,'一覧表(新)'!$A$5:$R$205,8,FALSE),"")</f>
        <v/>
      </c>
      <c r="Q103" s="73"/>
      <c r="R103" s="73" t="s">
        <v>145</v>
      </c>
    </row>
    <row r="104" spans="1:18" ht="15" customHeight="1">
      <c r="A104" s="13" t="s">
        <v>14</v>
      </c>
      <c r="B104" s="88" t="str">
        <f>IFERROR(VLOOKUP($B102,'一覧表(旧)'!$A$5:$R$205,9,FALSE),"")</f>
        <v/>
      </c>
      <c r="C104" s="89"/>
      <c r="D104" s="89"/>
      <c r="E104" s="55"/>
      <c r="F104" s="55"/>
      <c r="G104" s="55"/>
      <c r="H104" s="56"/>
      <c r="I104" s="13" t="str">
        <f t="shared" si="9"/>
        <v>有効期限</v>
      </c>
      <c r="J104" s="88" t="str">
        <f>IFERROR(VLOOKUP($J102,'一覧表(新)'!$A$5:$R$205,9,FALSE),"")</f>
        <v/>
      </c>
      <c r="K104" s="89"/>
      <c r="L104" s="89"/>
      <c r="M104" s="55"/>
      <c r="N104" s="55"/>
      <c r="O104" s="55"/>
      <c r="P104" s="56"/>
      <c r="Q104" s="73"/>
      <c r="R104" s="73" t="s">
        <v>146</v>
      </c>
    </row>
    <row r="105" spans="1:18" ht="15" customHeight="1">
      <c r="A105" s="13" t="s">
        <v>12</v>
      </c>
      <c r="B105" s="65" t="str">
        <f>IFERROR(VLOOKUP($B102,'一覧表(旧)'!$A$5:$R$205,10,FALSE),"")</f>
        <v/>
      </c>
      <c r="C105" s="59" t="str">
        <f>IFERROR(VLOOKUP($B102,'一覧表(旧)'!$A$5:$R$205,11,FALSE),"")</f>
        <v/>
      </c>
      <c r="D105" s="67" t="str">
        <f>IFERROR(VLOOKUP($B102,'一覧表(旧)'!$A$5:$R$205,12,FALSE),"")</f>
        <v/>
      </c>
      <c r="E105" s="59" t="str">
        <f>IFERROR(VLOOKUP($B102,'一覧表(旧)'!$A$5:$R$205,13,FALSE),"")</f>
        <v/>
      </c>
      <c r="F105" s="63" t="str">
        <f>IFERROR(VLOOKUP($B102,'一覧表(旧)'!$A$5:$R$205,14,FALSE),"")</f>
        <v/>
      </c>
      <c r="G105" s="90"/>
      <c r="H105" s="91"/>
      <c r="I105" s="13" t="str">
        <f t="shared" si="9"/>
        <v>車載器管理番号</v>
      </c>
      <c r="J105" s="65" t="str">
        <f>IFERROR(VLOOKUP($J102,'一覧表(新)'!$A$5:$R$205,10,FALSE),"")</f>
        <v/>
      </c>
      <c r="K105" s="59" t="str">
        <f>IFERROR(VLOOKUP($J102,'一覧表(新)'!$A$5:$R$205,11,FALSE),"")</f>
        <v/>
      </c>
      <c r="L105" s="67" t="str">
        <f>IFERROR(VLOOKUP($J102,'一覧表(新)'!$A$5:$R$205,12,FALSE),"")</f>
        <v/>
      </c>
      <c r="M105" s="59" t="str">
        <f>IFERROR(VLOOKUP($J102,'一覧表(新)'!$A$5:$R$205,13,FALSE),"")</f>
        <v/>
      </c>
      <c r="N105" s="63" t="str">
        <f>IFERROR(VLOOKUP($J102,'一覧表(新)'!$A$5:$R$205,14,FALSE),"")</f>
        <v/>
      </c>
      <c r="O105" s="90"/>
      <c r="P105" s="91"/>
      <c r="Q105" s="73"/>
      <c r="R105" s="73" t="s">
        <v>147</v>
      </c>
    </row>
    <row r="106" spans="1:18" ht="15" customHeight="1" thickBot="1">
      <c r="A106" s="14" t="s">
        <v>11</v>
      </c>
      <c r="B106" s="68" t="str">
        <f>IFERROR(VLOOKUP($B102,'一覧表(旧)'!$A$5:$R$205,15,FALSE),"")&amp;IFERROR(VLOOKUP($B102,'一覧表(旧)'!$A$5:$R$205,16,FALSE),"")&amp;IFERROR(VLOOKUP($B102,'一覧表(旧)'!$A$5:$R$205,17,FALSE),"")&amp;IFERROR(VLOOKUP($B102,'一覧表(旧)'!$A$5:$R$205,18,FALSE),"")</f>
        <v/>
      </c>
      <c r="C106" s="60"/>
      <c r="D106" s="60"/>
      <c r="E106" s="60"/>
      <c r="F106" s="60"/>
      <c r="G106" s="60"/>
      <c r="H106" s="61"/>
      <c r="I106" s="14" t="str">
        <f t="shared" si="9"/>
        <v>車両番号</v>
      </c>
      <c r="J106" s="68" t="str">
        <f>IFERROR(VLOOKUP($J102,'一覧表(新)'!$A$5:$R$205,15,FALSE),"")&amp;IFERROR(VLOOKUP($J102,'一覧表(新)'!$A$5:$R$205,16,FALSE),"")&amp;IFERROR(VLOOKUP($J102,'一覧表(新)'!$A$5:$R$205,17,FALSE),"")&amp;IFERROR(VLOOKUP($J102,'一覧表(新)'!$A$5:$R$205,18,FALSE),"")</f>
        <v/>
      </c>
      <c r="K106" s="60"/>
      <c r="L106" s="60"/>
      <c r="M106" s="60"/>
      <c r="N106" s="60"/>
      <c r="O106" s="60"/>
      <c r="P106" s="61"/>
      <c r="Q106" s="73"/>
      <c r="R106" s="73" t="s">
        <v>148</v>
      </c>
    </row>
    <row r="107" spans="1:18" ht="15" customHeight="1">
      <c r="A107" s="9"/>
      <c r="B107" s="54"/>
      <c r="C107" s="54"/>
      <c r="D107" s="54"/>
      <c r="E107" s="54"/>
      <c r="F107" s="54"/>
      <c r="G107" s="54"/>
      <c r="H107" s="54"/>
      <c r="I107" s="9"/>
      <c r="J107" s="9"/>
      <c r="K107" s="9"/>
      <c r="L107" s="9"/>
      <c r="M107" s="9"/>
      <c r="N107" s="9"/>
      <c r="O107" s="15"/>
      <c r="Q107" s="73"/>
      <c r="R107" s="73" t="s">
        <v>149</v>
      </c>
    </row>
    <row r="108" spans="1:18" ht="15" customHeight="1" thickBot="1">
      <c r="A108" s="9"/>
      <c r="B108" s="54"/>
      <c r="C108" s="54"/>
      <c r="D108" s="54"/>
      <c r="E108" s="54"/>
      <c r="F108" s="54"/>
      <c r="G108" s="54"/>
      <c r="H108" s="54"/>
      <c r="I108" s="9"/>
      <c r="J108" s="9"/>
      <c r="K108" s="9"/>
      <c r="L108" s="9"/>
      <c r="M108" s="9"/>
      <c r="N108" s="9"/>
      <c r="O108" s="15"/>
      <c r="Q108" s="73"/>
      <c r="R108" s="73" t="s">
        <v>150</v>
      </c>
    </row>
    <row r="109" spans="1:18" ht="15" customHeight="1" thickBot="1">
      <c r="A109" s="82" t="s">
        <v>8</v>
      </c>
      <c r="B109" s="83"/>
      <c r="C109" s="83"/>
      <c r="D109" s="83"/>
      <c r="E109" s="83"/>
      <c r="F109" s="83"/>
      <c r="G109" s="83"/>
      <c r="H109" s="84"/>
      <c r="I109" s="82" t="s">
        <v>9</v>
      </c>
      <c r="J109" s="83"/>
      <c r="K109" s="83"/>
      <c r="L109" s="83"/>
      <c r="M109" s="83"/>
      <c r="N109" s="83"/>
      <c r="O109" s="83"/>
      <c r="P109" s="84"/>
      <c r="Q109" s="73"/>
      <c r="R109" s="73" t="s">
        <v>151</v>
      </c>
    </row>
    <row r="110" spans="1:18" ht="15" customHeight="1" thickTop="1">
      <c r="A110" s="12" t="s">
        <v>10</v>
      </c>
      <c r="B110" s="85"/>
      <c r="C110" s="86"/>
      <c r="D110" s="86"/>
      <c r="E110" s="86"/>
      <c r="F110" s="86"/>
      <c r="G110" s="86"/>
      <c r="H110" s="87"/>
      <c r="I110" s="12" t="str">
        <f t="shared" ref="I110:I114" si="10">A110</f>
        <v>No.</v>
      </c>
      <c r="J110" s="85"/>
      <c r="K110" s="86"/>
      <c r="L110" s="86"/>
      <c r="M110" s="86"/>
      <c r="N110" s="86"/>
      <c r="O110" s="86"/>
      <c r="P110" s="87"/>
      <c r="Q110" s="73"/>
      <c r="R110" s="73" t="s">
        <v>152</v>
      </c>
    </row>
    <row r="111" spans="1:18" ht="15" customHeight="1">
      <c r="A111" s="13" t="s">
        <v>13</v>
      </c>
      <c r="B111" s="58" t="str">
        <f>IFERROR(VLOOKUP($B110,'一覧表(旧)'!$A$5:$R$205,2,FALSE),"")</f>
        <v/>
      </c>
      <c r="C111" s="57" t="str">
        <f>IFERROR(VLOOKUP($B110,'一覧表(旧)'!$A$5:$R$205,3,FALSE),"")</f>
        <v/>
      </c>
      <c r="D111" s="64" t="str">
        <f>IFERROR(VLOOKUP($B110,'一覧表(旧)'!$A$5:$R$205,4,FALSE),"")</f>
        <v/>
      </c>
      <c r="E111" s="57" t="str">
        <f>IFERROR(VLOOKUP($B110,'一覧表(旧)'!$A$5:$R$205,5,FALSE),"")</f>
        <v/>
      </c>
      <c r="F111" s="66" t="str">
        <f>IFERROR(VLOOKUP($B110,'一覧表(旧)'!$A$5:$R$205,6,FALSE),"")</f>
        <v/>
      </c>
      <c r="G111" s="57" t="str">
        <f>IFERROR(VLOOKUP($B110,'一覧表(旧)'!$A$5:$R$205,7,FALSE),"")</f>
        <v/>
      </c>
      <c r="H111" s="53" t="str">
        <f>IFERROR(VLOOKUP($B110,'一覧表(旧)'!$A$5:$R$205,8,FALSE),"")</f>
        <v/>
      </c>
      <c r="I111" s="13" t="str">
        <f t="shared" si="10"/>
        <v>カード番号</v>
      </c>
      <c r="J111" s="58" t="str">
        <f>IFERROR(VLOOKUP($J110,'一覧表(新)'!$A$5:$R$205,2,FALSE),"")</f>
        <v/>
      </c>
      <c r="K111" s="57" t="str">
        <f>IFERROR(VLOOKUP($J110,'一覧表(新)'!$A$5:$R$205,3,FALSE),"")</f>
        <v/>
      </c>
      <c r="L111" s="64" t="str">
        <f>IFERROR(VLOOKUP($J110,'一覧表(新)'!$A$5:$R$205,4,FALSE),"")</f>
        <v/>
      </c>
      <c r="M111" s="57" t="str">
        <f>IFERROR(VLOOKUP($J110,'一覧表(新)'!$A$5:$R$205,5,FALSE),"")</f>
        <v/>
      </c>
      <c r="N111" s="66" t="str">
        <f>IFERROR(VLOOKUP($J110,'一覧表(新)'!$A$5:$R$205,6,FALSE),"")</f>
        <v/>
      </c>
      <c r="O111" s="57" t="str">
        <f>IFERROR(VLOOKUP($J110,'一覧表(新)'!$A$5:$R$205,7,FALSE),"")</f>
        <v/>
      </c>
      <c r="P111" s="62" t="str">
        <f>IFERROR(VLOOKUP($J110,'一覧表(新)'!$A$5:$R$205,8,FALSE),"")</f>
        <v/>
      </c>
      <c r="Q111" s="73"/>
      <c r="R111" s="73" t="s">
        <v>153</v>
      </c>
    </row>
    <row r="112" spans="1:18" ht="15" customHeight="1">
      <c r="A112" s="13" t="s">
        <v>14</v>
      </c>
      <c r="B112" s="88" t="str">
        <f>IFERROR(VLOOKUP($B110,'一覧表(旧)'!$A$5:$R$205,9,FALSE),"")</f>
        <v/>
      </c>
      <c r="C112" s="89"/>
      <c r="D112" s="89"/>
      <c r="E112" s="55"/>
      <c r="F112" s="55"/>
      <c r="G112" s="55"/>
      <c r="H112" s="56"/>
      <c r="I112" s="13" t="str">
        <f t="shared" si="10"/>
        <v>有効期限</v>
      </c>
      <c r="J112" s="88" t="str">
        <f>IFERROR(VLOOKUP($J110,'一覧表(新)'!$A$5:$R$205,9,FALSE),"")</f>
        <v/>
      </c>
      <c r="K112" s="89"/>
      <c r="L112" s="89"/>
      <c r="M112" s="55"/>
      <c r="N112" s="55"/>
      <c r="O112" s="55"/>
      <c r="P112" s="56"/>
      <c r="Q112" s="73"/>
      <c r="R112" s="73" t="s">
        <v>154</v>
      </c>
    </row>
    <row r="113" spans="1:18" ht="15" customHeight="1">
      <c r="A113" s="13" t="s">
        <v>12</v>
      </c>
      <c r="B113" s="65" t="str">
        <f>IFERROR(VLOOKUP($B110,'一覧表(旧)'!$A$5:$R$205,10,FALSE),"")</f>
        <v/>
      </c>
      <c r="C113" s="59" t="str">
        <f>IFERROR(VLOOKUP($B110,'一覧表(旧)'!$A$5:$R$205,11,FALSE),"")</f>
        <v/>
      </c>
      <c r="D113" s="67" t="str">
        <f>IFERROR(VLOOKUP($B110,'一覧表(旧)'!$A$5:$R$205,12,FALSE),"")</f>
        <v/>
      </c>
      <c r="E113" s="59" t="str">
        <f>IFERROR(VLOOKUP($B110,'一覧表(旧)'!$A$5:$R$205,13,FALSE),"")</f>
        <v/>
      </c>
      <c r="F113" s="63" t="str">
        <f>IFERROR(VLOOKUP($B110,'一覧表(旧)'!$A$5:$R$205,14,FALSE),"")</f>
        <v/>
      </c>
      <c r="G113" s="90"/>
      <c r="H113" s="91"/>
      <c r="I113" s="13" t="str">
        <f t="shared" si="10"/>
        <v>車載器管理番号</v>
      </c>
      <c r="J113" s="65" t="str">
        <f>IFERROR(VLOOKUP($J110,'一覧表(新)'!$A$5:$R$205,10,FALSE),"")</f>
        <v/>
      </c>
      <c r="K113" s="59" t="str">
        <f>IFERROR(VLOOKUP($J110,'一覧表(新)'!$A$5:$R$205,11,FALSE),"")</f>
        <v/>
      </c>
      <c r="L113" s="67" t="str">
        <f>IFERROR(VLOOKUP($J110,'一覧表(新)'!$A$5:$R$205,12,FALSE),"")</f>
        <v/>
      </c>
      <c r="M113" s="59" t="str">
        <f>IFERROR(VLOOKUP($J110,'一覧表(新)'!$A$5:$R$205,13,FALSE),"")</f>
        <v/>
      </c>
      <c r="N113" s="63" t="str">
        <f>IFERROR(VLOOKUP($J110,'一覧表(新)'!$A$5:$R$205,14,FALSE),"")</f>
        <v/>
      </c>
      <c r="O113" s="90"/>
      <c r="P113" s="91"/>
      <c r="Q113" s="73"/>
      <c r="R113" s="73" t="s">
        <v>155</v>
      </c>
    </row>
    <row r="114" spans="1:18" ht="15" customHeight="1" thickBot="1">
      <c r="A114" s="14" t="s">
        <v>11</v>
      </c>
      <c r="B114" s="68" t="str">
        <f>IFERROR(VLOOKUP($B110,'一覧表(旧)'!$A$5:$R$205,15,FALSE),"")&amp;IFERROR(VLOOKUP($B110,'一覧表(旧)'!$A$5:$R$205,16,FALSE),"")&amp;IFERROR(VLOOKUP($B110,'一覧表(旧)'!$A$5:$R$205,17,FALSE),"")&amp;IFERROR(VLOOKUP($B110,'一覧表(旧)'!$A$5:$R$205,18,FALSE),"")</f>
        <v/>
      </c>
      <c r="C114" s="60"/>
      <c r="D114" s="60"/>
      <c r="E114" s="60"/>
      <c r="F114" s="60"/>
      <c r="G114" s="60"/>
      <c r="H114" s="61"/>
      <c r="I114" s="14" t="str">
        <f t="shared" si="10"/>
        <v>車両番号</v>
      </c>
      <c r="J114" s="68" t="str">
        <f>IFERROR(VLOOKUP($J110,'一覧表(新)'!$A$5:$R$205,15,FALSE),"")&amp;IFERROR(VLOOKUP($J110,'一覧表(新)'!$A$5:$R$205,16,FALSE),"")&amp;IFERROR(VLOOKUP($J110,'一覧表(新)'!$A$5:$R$205,17,FALSE),"")&amp;IFERROR(VLOOKUP($J110,'一覧表(新)'!$A$5:$R$205,18,FALSE),"")</f>
        <v/>
      </c>
      <c r="K114" s="60"/>
      <c r="L114" s="60"/>
      <c r="M114" s="60"/>
      <c r="N114" s="60"/>
      <c r="O114" s="60"/>
      <c r="P114" s="61"/>
      <c r="Q114" s="73"/>
      <c r="R114" s="73" t="s">
        <v>156</v>
      </c>
    </row>
    <row r="115" spans="1:18" ht="15" customHeight="1">
      <c r="A115" s="9"/>
      <c r="B115" s="54"/>
      <c r="C115" s="54"/>
      <c r="D115" s="54"/>
      <c r="E115" s="54"/>
      <c r="F115" s="54"/>
      <c r="G115" s="54"/>
      <c r="H115" s="54"/>
      <c r="I115" s="9"/>
      <c r="J115" s="9"/>
      <c r="K115" s="9"/>
      <c r="L115" s="9"/>
      <c r="M115" s="9"/>
      <c r="N115" s="9"/>
      <c r="O115" s="15"/>
      <c r="Q115" s="73"/>
      <c r="R115" s="73" t="s">
        <v>157</v>
      </c>
    </row>
    <row r="116" spans="1:18" ht="15" customHeight="1" thickBot="1">
      <c r="A116" s="9"/>
      <c r="B116" s="54"/>
      <c r="C116" s="54"/>
      <c r="D116" s="54"/>
      <c r="E116" s="54"/>
      <c r="F116" s="54"/>
      <c r="G116" s="54"/>
      <c r="H116" s="54"/>
      <c r="I116" s="9"/>
      <c r="J116" s="9"/>
      <c r="K116" s="9"/>
      <c r="L116" s="9"/>
      <c r="M116" s="9"/>
      <c r="N116" s="9"/>
      <c r="O116" s="15"/>
      <c r="Q116" s="73"/>
      <c r="R116" s="73" t="s">
        <v>158</v>
      </c>
    </row>
    <row r="117" spans="1:18" ht="15" customHeight="1" thickBot="1">
      <c r="A117" s="82" t="s">
        <v>8</v>
      </c>
      <c r="B117" s="83"/>
      <c r="C117" s="83"/>
      <c r="D117" s="83"/>
      <c r="E117" s="83"/>
      <c r="F117" s="83"/>
      <c r="G117" s="83"/>
      <c r="H117" s="84"/>
      <c r="I117" s="82" t="s">
        <v>9</v>
      </c>
      <c r="J117" s="83"/>
      <c r="K117" s="83"/>
      <c r="L117" s="83"/>
      <c r="M117" s="83"/>
      <c r="N117" s="83"/>
      <c r="O117" s="83"/>
      <c r="P117" s="84"/>
      <c r="Q117" s="73"/>
      <c r="R117" s="73" t="s">
        <v>159</v>
      </c>
    </row>
    <row r="118" spans="1:18" ht="15" customHeight="1" thickTop="1">
      <c r="A118" s="12" t="s">
        <v>10</v>
      </c>
      <c r="B118" s="85"/>
      <c r="C118" s="86"/>
      <c r="D118" s="86"/>
      <c r="E118" s="86"/>
      <c r="F118" s="86"/>
      <c r="G118" s="86"/>
      <c r="H118" s="87"/>
      <c r="I118" s="12" t="str">
        <f t="shared" ref="I118:I122" si="11">A118</f>
        <v>No.</v>
      </c>
      <c r="J118" s="85"/>
      <c r="K118" s="86"/>
      <c r="L118" s="86"/>
      <c r="M118" s="86"/>
      <c r="N118" s="86"/>
      <c r="O118" s="86"/>
      <c r="P118" s="87"/>
      <c r="Q118" s="73"/>
      <c r="R118" s="73" t="s">
        <v>160</v>
      </c>
    </row>
    <row r="119" spans="1:18" ht="15" customHeight="1">
      <c r="A119" s="13" t="s">
        <v>13</v>
      </c>
      <c r="B119" s="58" t="str">
        <f>IFERROR(VLOOKUP($B118,'一覧表(旧)'!$A$5:$R$205,2,FALSE),"")</f>
        <v/>
      </c>
      <c r="C119" s="57" t="str">
        <f>IFERROR(VLOOKUP($B118,'一覧表(旧)'!$A$5:$R$205,3,FALSE),"")</f>
        <v/>
      </c>
      <c r="D119" s="64" t="str">
        <f>IFERROR(VLOOKUP($B118,'一覧表(旧)'!$A$5:$R$205,4,FALSE),"")</f>
        <v/>
      </c>
      <c r="E119" s="57" t="str">
        <f>IFERROR(VLOOKUP($B118,'一覧表(旧)'!$A$5:$R$205,5,FALSE),"")</f>
        <v/>
      </c>
      <c r="F119" s="66" t="str">
        <f>IFERROR(VLOOKUP($B118,'一覧表(旧)'!$A$5:$R$205,6,FALSE),"")</f>
        <v/>
      </c>
      <c r="G119" s="57" t="str">
        <f>IFERROR(VLOOKUP($B118,'一覧表(旧)'!$A$5:$R$205,7,FALSE),"")</f>
        <v/>
      </c>
      <c r="H119" s="53" t="str">
        <f>IFERROR(VLOOKUP($B118,'一覧表(旧)'!$A$5:$R$205,8,FALSE),"")</f>
        <v/>
      </c>
      <c r="I119" s="13" t="str">
        <f t="shared" si="11"/>
        <v>カード番号</v>
      </c>
      <c r="J119" s="58" t="str">
        <f>IFERROR(VLOOKUP($J118,'一覧表(新)'!$A$5:$R$205,2,FALSE),"")</f>
        <v/>
      </c>
      <c r="K119" s="57" t="str">
        <f>IFERROR(VLOOKUP($J118,'一覧表(新)'!$A$5:$R$205,3,FALSE),"")</f>
        <v/>
      </c>
      <c r="L119" s="64" t="str">
        <f>IFERROR(VLOOKUP($J118,'一覧表(新)'!$A$5:$R$205,4,FALSE),"")</f>
        <v/>
      </c>
      <c r="M119" s="57" t="str">
        <f>IFERROR(VLOOKUP($J118,'一覧表(新)'!$A$5:$R$205,5,FALSE),"")</f>
        <v/>
      </c>
      <c r="N119" s="66" t="str">
        <f>IFERROR(VLOOKUP($J118,'一覧表(新)'!$A$5:$R$205,6,FALSE),"")</f>
        <v/>
      </c>
      <c r="O119" s="57" t="str">
        <f>IFERROR(VLOOKUP($J118,'一覧表(新)'!$A$5:$R$205,7,FALSE),"")</f>
        <v/>
      </c>
      <c r="P119" s="62" t="str">
        <f>IFERROR(VLOOKUP($J118,'一覧表(新)'!$A$5:$R$205,8,FALSE),"")</f>
        <v/>
      </c>
      <c r="Q119" s="73"/>
      <c r="R119" s="73" t="s">
        <v>161</v>
      </c>
    </row>
    <row r="120" spans="1:18" ht="15" customHeight="1">
      <c r="A120" s="13" t="s">
        <v>14</v>
      </c>
      <c r="B120" s="88" t="str">
        <f>IFERROR(VLOOKUP($B118,'一覧表(旧)'!$A$5:$R$205,9,FALSE),"")</f>
        <v/>
      </c>
      <c r="C120" s="89"/>
      <c r="D120" s="89"/>
      <c r="E120" s="55"/>
      <c r="F120" s="55"/>
      <c r="G120" s="55"/>
      <c r="H120" s="56"/>
      <c r="I120" s="13" t="str">
        <f t="shared" si="11"/>
        <v>有効期限</v>
      </c>
      <c r="J120" s="88" t="str">
        <f>IFERROR(VLOOKUP($J118,'一覧表(新)'!$A$5:$R$205,9,FALSE),"")</f>
        <v/>
      </c>
      <c r="K120" s="89"/>
      <c r="L120" s="89"/>
      <c r="M120" s="55"/>
      <c r="N120" s="55"/>
      <c r="O120" s="55"/>
      <c r="P120" s="56"/>
      <c r="Q120" s="73"/>
      <c r="R120" s="73" t="s">
        <v>162</v>
      </c>
    </row>
    <row r="121" spans="1:18" ht="15" customHeight="1">
      <c r="A121" s="13" t="s">
        <v>12</v>
      </c>
      <c r="B121" s="65" t="str">
        <f>IFERROR(VLOOKUP($B118,'一覧表(旧)'!$A$5:$R$205,10,FALSE),"")</f>
        <v/>
      </c>
      <c r="C121" s="59" t="str">
        <f>IFERROR(VLOOKUP($B118,'一覧表(旧)'!$A$5:$R$205,11,FALSE),"")</f>
        <v/>
      </c>
      <c r="D121" s="67" t="str">
        <f>IFERROR(VLOOKUP($B118,'一覧表(旧)'!$A$5:$R$205,12,FALSE),"")</f>
        <v/>
      </c>
      <c r="E121" s="59" t="str">
        <f>IFERROR(VLOOKUP($B118,'一覧表(旧)'!$A$5:$R$205,13,FALSE),"")</f>
        <v/>
      </c>
      <c r="F121" s="63" t="str">
        <f>IFERROR(VLOOKUP($B118,'一覧表(旧)'!$A$5:$R$205,14,FALSE),"")</f>
        <v/>
      </c>
      <c r="G121" s="90"/>
      <c r="H121" s="91"/>
      <c r="I121" s="13" t="str">
        <f t="shared" si="11"/>
        <v>車載器管理番号</v>
      </c>
      <c r="J121" s="65" t="str">
        <f>IFERROR(VLOOKUP($J118,'一覧表(新)'!$A$5:$R$205,10,FALSE),"")</f>
        <v/>
      </c>
      <c r="K121" s="59" t="str">
        <f>IFERROR(VLOOKUP($J118,'一覧表(新)'!$A$5:$R$205,11,FALSE),"")</f>
        <v/>
      </c>
      <c r="L121" s="67" t="str">
        <f>IFERROR(VLOOKUP($J118,'一覧表(新)'!$A$5:$R$205,12,FALSE),"")</f>
        <v/>
      </c>
      <c r="M121" s="59" t="str">
        <f>IFERROR(VLOOKUP($J118,'一覧表(新)'!$A$5:$R$205,13,FALSE),"")</f>
        <v/>
      </c>
      <c r="N121" s="63" t="str">
        <f>IFERROR(VLOOKUP($J118,'一覧表(新)'!$A$5:$R$205,14,FALSE),"")</f>
        <v/>
      </c>
      <c r="O121" s="90"/>
      <c r="P121" s="91"/>
      <c r="Q121" s="73"/>
      <c r="R121" s="73" t="s">
        <v>163</v>
      </c>
    </row>
    <row r="122" spans="1:18" ht="15" customHeight="1" thickBot="1">
      <c r="A122" s="14" t="s">
        <v>11</v>
      </c>
      <c r="B122" s="68" t="str">
        <f>IFERROR(VLOOKUP($B118,'一覧表(旧)'!$A$5:$R$205,15,FALSE),"")&amp;IFERROR(VLOOKUP($B118,'一覧表(旧)'!$A$5:$R$205,16,FALSE),"")&amp;IFERROR(VLOOKUP($B118,'一覧表(旧)'!$A$5:$R$205,17,FALSE),"")&amp;IFERROR(VLOOKUP($B118,'一覧表(旧)'!$A$5:$R$205,18,FALSE),"")</f>
        <v/>
      </c>
      <c r="C122" s="60"/>
      <c r="D122" s="60"/>
      <c r="E122" s="60"/>
      <c r="F122" s="60"/>
      <c r="G122" s="60"/>
      <c r="H122" s="61"/>
      <c r="I122" s="14" t="str">
        <f t="shared" si="11"/>
        <v>車両番号</v>
      </c>
      <c r="J122" s="68" t="str">
        <f>IFERROR(VLOOKUP($J118,'一覧表(新)'!$A$5:$R$205,15,FALSE),"")&amp;IFERROR(VLOOKUP($J118,'一覧表(新)'!$A$5:$R$205,16,FALSE),"")&amp;IFERROR(VLOOKUP($J118,'一覧表(新)'!$A$5:$R$205,17,FALSE),"")&amp;IFERROR(VLOOKUP($J118,'一覧表(新)'!$A$5:$R$205,18,FALSE),"")</f>
        <v/>
      </c>
      <c r="K122" s="60"/>
      <c r="L122" s="60"/>
      <c r="M122" s="60"/>
      <c r="N122" s="60"/>
      <c r="O122" s="60"/>
      <c r="P122" s="61"/>
      <c r="Q122" s="73"/>
      <c r="R122" s="73" t="s">
        <v>164</v>
      </c>
    </row>
    <row r="123" spans="1:18" ht="15" customHeight="1">
      <c r="A123" s="9"/>
      <c r="B123" s="54"/>
      <c r="C123" s="54"/>
      <c r="D123" s="54"/>
      <c r="E123" s="54"/>
      <c r="F123" s="54"/>
      <c r="G123" s="54"/>
      <c r="H123" s="54"/>
      <c r="I123" s="9"/>
      <c r="J123" s="9"/>
      <c r="K123" s="9"/>
      <c r="L123" s="9"/>
      <c r="M123" s="9"/>
      <c r="N123" s="9"/>
      <c r="O123" s="15"/>
      <c r="Q123" s="73"/>
      <c r="R123" s="73" t="s">
        <v>165</v>
      </c>
    </row>
    <row r="124" spans="1:18" ht="13.5" thickBot="1">
      <c r="A124" s="9"/>
      <c r="B124" s="54"/>
      <c r="C124" s="54"/>
      <c r="D124" s="54"/>
      <c r="E124" s="54"/>
      <c r="F124" s="54"/>
      <c r="G124" s="54"/>
      <c r="H124" s="54"/>
      <c r="I124" s="9"/>
      <c r="J124" s="9"/>
      <c r="K124" s="9"/>
      <c r="L124" s="9"/>
      <c r="M124" s="9"/>
      <c r="N124" s="9"/>
      <c r="O124" s="15"/>
    </row>
    <row r="125" spans="1:18" ht="13.5" thickBot="1">
      <c r="A125" s="82" t="s">
        <v>8</v>
      </c>
      <c r="B125" s="83"/>
      <c r="C125" s="83"/>
      <c r="D125" s="83"/>
      <c r="E125" s="83"/>
      <c r="F125" s="83"/>
      <c r="G125" s="83"/>
      <c r="H125" s="84"/>
      <c r="I125" s="82" t="s">
        <v>9</v>
      </c>
      <c r="J125" s="83"/>
      <c r="K125" s="83"/>
      <c r="L125" s="83"/>
      <c r="M125" s="83"/>
      <c r="N125" s="83"/>
      <c r="O125" s="83"/>
      <c r="P125" s="84"/>
    </row>
    <row r="126" spans="1:18" ht="13.5" thickTop="1">
      <c r="A126" s="12" t="s">
        <v>10</v>
      </c>
      <c r="B126" s="85"/>
      <c r="C126" s="86"/>
      <c r="D126" s="86"/>
      <c r="E126" s="86"/>
      <c r="F126" s="86"/>
      <c r="G126" s="86"/>
      <c r="H126" s="87"/>
      <c r="I126" s="12" t="str">
        <f t="shared" ref="I126:I130" si="12">A126</f>
        <v>No.</v>
      </c>
      <c r="J126" s="85"/>
      <c r="K126" s="86"/>
      <c r="L126" s="86"/>
      <c r="M126" s="86"/>
      <c r="N126" s="86"/>
      <c r="O126" s="86"/>
      <c r="P126" s="87"/>
    </row>
    <row r="127" spans="1:18">
      <c r="A127" s="13" t="s">
        <v>13</v>
      </c>
      <c r="B127" s="58" t="str">
        <f>IFERROR(VLOOKUP($B126,'一覧表(旧)'!$A$5:$R$205,2,FALSE),"")</f>
        <v/>
      </c>
      <c r="C127" s="57" t="str">
        <f>IFERROR(VLOOKUP($B126,'一覧表(旧)'!$A$5:$R$205,3,FALSE),"")</f>
        <v/>
      </c>
      <c r="D127" s="64" t="str">
        <f>IFERROR(VLOOKUP($B126,'一覧表(旧)'!$A$5:$R$205,4,FALSE),"")</f>
        <v/>
      </c>
      <c r="E127" s="57" t="str">
        <f>IFERROR(VLOOKUP($B126,'一覧表(旧)'!$A$5:$R$205,5,FALSE),"")</f>
        <v/>
      </c>
      <c r="F127" s="66" t="str">
        <f>IFERROR(VLOOKUP($B126,'一覧表(旧)'!$A$5:$R$205,6,FALSE),"")</f>
        <v/>
      </c>
      <c r="G127" s="57" t="str">
        <f>IFERROR(VLOOKUP($B126,'一覧表(旧)'!$A$5:$R$205,7,FALSE),"")</f>
        <v/>
      </c>
      <c r="H127" s="53" t="str">
        <f>IFERROR(VLOOKUP($B126,'一覧表(旧)'!$A$5:$R$205,8,FALSE),"")</f>
        <v/>
      </c>
      <c r="I127" s="13" t="str">
        <f t="shared" si="12"/>
        <v>カード番号</v>
      </c>
      <c r="J127" s="58" t="str">
        <f>IFERROR(VLOOKUP($J126,'一覧表(新)'!$A$5:$R$205,2,FALSE),"")</f>
        <v/>
      </c>
      <c r="K127" s="57" t="str">
        <f>IFERROR(VLOOKUP($J126,'一覧表(新)'!$A$5:$R$205,3,FALSE),"")</f>
        <v/>
      </c>
      <c r="L127" s="64" t="str">
        <f>IFERROR(VLOOKUP($J126,'一覧表(新)'!$A$5:$R$205,4,FALSE),"")</f>
        <v/>
      </c>
      <c r="M127" s="57" t="str">
        <f>IFERROR(VLOOKUP($J126,'一覧表(新)'!$A$5:$R$205,5,FALSE),"")</f>
        <v/>
      </c>
      <c r="N127" s="66" t="str">
        <f>IFERROR(VLOOKUP($J126,'一覧表(新)'!$A$5:$R$205,6,FALSE),"")</f>
        <v/>
      </c>
      <c r="O127" s="57" t="str">
        <f>IFERROR(VLOOKUP($J126,'一覧表(新)'!$A$5:$R$205,7,FALSE),"")</f>
        <v/>
      </c>
      <c r="P127" s="62" t="str">
        <f>IFERROR(VLOOKUP($J126,'一覧表(新)'!$A$5:$R$205,8,FALSE),"")</f>
        <v/>
      </c>
    </row>
    <row r="128" spans="1:18">
      <c r="A128" s="13" t="s">
        <v>14</v>
      </c>
      <c r="B128" s="88" t="str">
        <f>IFERROR(VLOOKUP($B126,'一覧表(旧)'!$A$5:$R$205,9,FALSE),"")</f>
        <v/>
      </c>
      <c r="C128" s="89"/>
      <c r="D128" s="89"/>
      <c r="E128" s="55"/>
      <c r="F128" s="55"/>
      <c r="G128" s="55"/>
      <c r="H128" s="56"/>
      <c r="I128" s="13" t="str">
        <f t="shared" si="12"/>
        <v>有効期限</v>
      </c>
      <c r="J128" s="88" t="str">
        <f>IFERROR(VLOOKUP($J126,'一覧表(新)'!$A$5:$R$205,9,FALSE),"")</f>
        <v/>
      </c>
      <c r="K128" s="89"/>
      <c r="L128" s="89"/>
      <c r="M128" s="55"/>
      <c r="N128" s="55"/>
      <c r="O128" s="55"/>
      <c r="P128" s="56"/>
    </row>
    <row r="129" spans="1:16">
      <c r="A129" s="13" t="s">
        <v>12</v>
      </c>
      <c r="B129" s="65" t="str">
        <f>IFERROR(VLOOKUP($B126,'一覧表(旧)'!$A$5:$R$205,10,FALSE),"")</f>
        <v/>
      </c>
      <c r="C129" s="59" t="str">
        <f>IFERROR(VLOOKUP($B126,'一覧表(旧)'!$A$5:$R$205,11,FALSE),"")</f>
        <v/>
      </c>
      <c r="D129" s="67" t="str">
        <f>IFERROR(VLOOKUP($B126,'一覧表(旧)'!$A$5:$R$205,12,FALSE),"")</f>
        <v/>
      </c>
      <c r="E129" s="59" t="str">
        <f>IFERROR(VLOOKUP($B126,'一覧表(旧)'!$A$5:$R$205,13,FALSE),"")</f>
        <v/>
      </c>
      <c r="F129" s="63" t="str">
        <f>IFERROR(VLOOKUP($B126,'一覧表(旧)'!$A$5:$R$205,14,FALSE),"")</f>
        <v/>
      </c>
      <c r="G129" s="90"/>
      <c r="H129" s="91"/>
      <c r="I129" s="13" t="str">
        <f t="shared" si="12"/>
        <v>車載器管理番号</v>
      </c>
      <c r="J129" s="65" t="str">
        <f>IFERROR(VLOOKUP($J126,'一覧表(新)'!$A$5:$R$205,10,FALSE),"")</f>
        <v/>
      </c>
      <c r="K129" s="59" t="str">
        <f>IFERROR(VLOOKUP($J126,'一覧表(新)'!$A$5:$R$205,11,FALSE),"")</f>
        <v/>
      </c>
      <c r="L129" s="67" t="str">
        <f>IFERROR(VLOOKUP($J126,'一覧表(新)'!$A$5:$R$205,12,FALSE),"")</f>
        <v/>
      </c>
      <c r="M129" s="59" t="str">
        <f>IFERROR(VLOOKUP($J126,'一覧表(新)'!$A$5:$R$205,13,FALSE),"")</f>
        <v/>
      </c>
      <c r="N129" s="63" t="str">
        <f>IFERROR(VLOOKUP($J126,'一覧表(新)'!$A$5:$R$205,14,FALSE),"")</f>
        <v/>
      </c>
      <c r="O129" s="90"/>
      <c r="P129" s="91"/>
    </row>
    <row r="130" spans="1:16" ht="13.5" thickBot="1">
      <c r="A130" s="14" t="s">
        <v>11</v>
      </c>
      <c r="B130" s="68" t="str">
        <f>IFERROR(VLOOKUP($B126,'一覧表(旧)'!$A$5:$R$205,15,FALSE),"")&amp;IFERROR(VLOOKUP($B126,'一覧表(旧)'!$A$5:$R$205,16,FALSE),"")&amp;IFERROR(VLOOKUP($B126,'一覧表(旧)'!$A$5:$R$205,17,FALSE),"")&amp;IFERROR(VLOOKUP($B126,'一覧表(旧)'!$A$5:$R$205,18,FALSE),"")</f>
        <v/>
      </c>
      <c r="C130" s="60"/>
      <c r="D130" s="60"/>
      <c r="E130" s="60"/>
      <c r="F130" s="60"/>
      <c r="G130" s="60"/>
      <c r="H130" s="61"/>
      <c r="I130" s="14" t="str">
        <f t="shared" si="12"/>
        <v>車両番号</v>
      </c>
      <c r="J130" s="68" t="str">
        <f>IFERROR(VLOOKUP($J126,'一覧表(新)'!$A$5:$R$205,15,FALSE),"")&amp;IFERROR(VLOOKUP($J126,'一覧表(新)'!$A$5:$R$205,16,FALSE),"")&amp;IFERROR(VLOOKUP($J126,'一覧表(新)'!$A$5:$R$205,17,FALSE),"")&amp;IFERROR(VLOOKUP($J126,'一覧表(新)'!$A$5:$R$205,18,FALSE),"")</f>
        <v/>
      </c>
      <c r="K130" s="60"/>
      <c r="L130" s="60"/>
      <c r="M130" s="60"/>
      <c r="N130" s="60"/>
      <c r="O130" s="60"/>
      <c r="P130" s="61"/>
    </row>
  </sheetData>
  <mergeCells count="126">
    <mergeCell ref="B4:O4"/>
    <mergeCell ref="B7:I7"/>
    <mergeCell ref="B8:I8"/>
    <mergeCell ref="B9:I9"/>
    <mergeCell ref="B10:I10"/>
    <mergeCell ref="B11:I11"/>
    <mergeCell ref="B14:H14"/>
    <mergeCell ref="B16:D16"/>
    <mergeCell ref="G17:H17"/>
    <mergeCell ref="J14:P14"/>
    <mergeCell ref="J16:L16"/>
    <mergeCell ref="O17:P17"/>
    <mergeCell ref="I13:P13"/>
    <mergeCell ref="A13:H13"/>
    <mergeCell ref="A21:H21"/>
    <mergeCell ref="I21:P21"/>
    <mergeCell ref="B22:H22"/>
    <mergeCell ref="J22:P22"/>
    <mergeCell ref="B24:D24"/>
    <mergeCell ref="J24:L24"/>
    <mergeCell ref="A29:H29"/>
    <mergeCell ref="I29:P29"/>
    <mergeCell ref="B30:H30"/>
    <mergeCell ref="J30:P30"/>
    <mergeCell ref="B64:D64"/>
    <mergeCell ref="J64:L64"/>
    <mergeCell ref="A37:H37"/>
    <mergeCell ref="I37:P37"/>
    <mergeCell ref="G33:H33"/>
    <mergeCell ref="O33:P33"/>
    <mergeCell ref="G25:H25"/>
    <mergeCell ref="O25:P25"/>
    <mergeCell ref="B32:D32"/>
    <mergeCell ref="J32:L32"/>
    <mergeCell ref="G57:H57"/>
    <mergeCell ref="O57:P57"/>
    <mergeCell ref="A61:H61"/>
    <mergeCell ref="I61:P61"/>
    <mergeCell ref="B38:H38"/>
    <mergeCell ref="J38:P38"/>
    <mergeCell ref="B40:D40"/>
    <mergeCell ref="J40:L40"/>
    <mergeCell ref="G41:H41"/>
    <mergeCell ref="O41:P41"/>
    <mergeCell ref="A45:H45"/>
    <mergeCell ref="I45:P45"/>
    <mergeCell ref="B46:H46"/>
    <mergeCell ref="J46:P46"/>
    <mergeCell ref="A53:H53"/>
    <mergeCell ref="I53:P53"/>
    <mergeCell ref="B54:H54"/>
    <mergeCell ref="J54:P54"/>
    <mergeCell ref="B48:D48"/>
    <mergeCell ref="J48:L48"/>
    <mergeCell ref="G49:H49"/>
    <mergeCell ref="O49:P49"/>
    <mergeCell ref="B56:D56"/>
    <mergeCell ref="J56:L56"/>
    <mergeCell ref="B78:H78"/>
    <mergeCell ref="J78:P78"/>
    <mergeCell ref="G73:H73"/>
    <mergeCell ref="O73:P73"/>
    <mergeCell ref="B70:H70"/>
    <mergeCell ref="J70:P70"/>
    <mergeCell ref="B72:D72"/>
    <mergeCell ref="J72:L72"/>
    <mergeCell ref="A69:H69"/>
    <mergeCell ref="I69:P69"/>
    <mergeCell ref="B62:H62"/>
    <mergeCell ref="J62:P62"/>
    <mergeCell ref="A93:H93"/>
    <mergeCell ref="I93:P93"/>
    <mergeCell ref="B94:H94"/>
    <mergeCell ref="J94:P94"/>
    <mergeCell ref="B96:D96"/>
    <mergeCell ref="J96:L96"/>
    <mergeCell ref="B86:H86"/>
    <mergeCell ref="J86:P86"/>
    <mergeCell ref="B88:D88"/>
    <mergeCell ref="J88:L88"/>
    <mergeCell ref="G89:H89"/>
    <mergeCell ref="O89:P89"/>
    <mergeCell ref="B80:D80"/>
    <mergeCell ref="J80:L80"/>
    <mergeCell ref="G81:H81"/>
    <mergeCell ref="O81:P81"/>
    <mergeCell ref="A85:H85"/>
    <mergeCell ref="I85:P85"/>
    <mergeCell ref="G65:H65"/>
    <mergeCell ref="O65:P65"/>
    <mergeCell ref="A77:H77"/>
    <mergeCell ref="I77:P77"/>
    <mergeCell ref="B104:D104"/>
    <mergeCell ref="J104:L104"/>
    <mergeCell ref="G105:H105"/>
    <mergeCell ref="O105:P105"/>
    <mergeCell ref="A109:H109"/>
    <mergeCell ref="I109:P109"/>
    <mergeCell ref="G97:H97"/>
    <mergeCell ref="O97:P97"/>
    <mergeCell ref="A101:H101"/>
    <mergeCell ref="I101:P101"/>
    <mergeCell ref="B102:H102"/>
    <mergeCell ref="J102:P102"/>
    <mergeCell ref="A117:H117"/>
    <mergeCell ref="I117:P117"/>
    <mergeCell ref="B118:H118"/>
    <mergeCell ref="J118:P118"/>
    <mergeCell ref="B120:D120"/>
    <mergeCell ref="J120:L120"/>
    <mergeCell ref="B110:H110"/>
    <mergeCell ref="J110:P110"/>
    <mergeCell ref="B112:D112"/>
    <mergeCell ref="J112:L112"/>
    <mergeCell ref="G113:H113"/>
    <mergeCell ref="O113:P113"/>
    <mergeCell ref="A125:H125"/>
    <mergeCell ref="I125:P125"/>
    <mergeCell ref="B126:H126"/>
    <mergeCell ref="J126:P126"/>
    <mergeCell ref="B128:D128"/>
    <mergeCell ref="J128:L128"/>
    <mergeCell ref="G129:H129"/>
    <mergeCell ref="O129:P129"/>
    <mergeCell ref="G121:H121"/>
    <mergeCell ref="O121:P121"/>
  </mergeCells>
  <phoneticPr fontId="1"/>
  <dataValidations count="6">
    <dataValidation type="list" allowBlank="1" showInputMessage="1" showErrorMessage="1" sqref="B10:I11 K10:N11" xr:uid="{00000000-0002-0000-0300-000000000000}">
      <formula1>$Q$14:$Q$22</formula1>
    </dataValidation>
    <dataValidation imeMode="halfAlpha" allowBlank="1" showInputMessage="1" showErrorMessage="1" sqref="J14 B14 J22 J30 J38 J46 J54 J62 J70 B22 B30 B38 B46 B54 B62 B70 J78 B78 J86 J94 J102 J110 J118 B86 B94 B102 B110 B118 J126 B126" xr:uid="{00000000-0002-0000-0300-000001000000}"/>
    <dataValidation type="list" allowBlank="1" showInputMessage="1" showErrorMessage="1" sqref="O10:O11" xr:uid="{00000000-0002-0000-0300-000002000000}">
      <formula1>$R$14:$R$33</formula1>
    </dataValidation>
    <dataValidation type="list" allowBlank="1" showInputMessage="1" showErrorMessage="1" sqref="J10:J11" xr:uid="{00000000-0002-0000-0300-000003000000}">
      <formula1>$R$8:$R$28</formula1>
    </dataValidation>
    <dataValidation type="list" allowBlank="1" showInputMessage="1" showErrorMessage="1" sqref="B7:I9" xr:uid="{00000000-0002-0000-0300-000004000000}">
      <formula1>$Q$8:$Q$16</formula1>
    </dataValidation>
    <dataValidation type="list" allowBlank="1" showInputMessage="1" showErrorMessage="1" sqref="J7:J9" xr:uid="{00000000-0002-0000-0300-000005000000}">
      <formula1>$R$8:$R$123</formula1>
    </dataValidation>
  </dataValidations>
  <pageMargins left="0.7" right="0.7" top="0.75" bottom="0.75" header="0.3" footer="0.3"/>
  <pageSetup paperSize="9" scale="79" fitToHeight="0" orientation="portrait" r:id="rId1"/>
  <rowBreaks count="1" manualBreakCount="1">
    <brk id="60" max="1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22</vt:i4>
      </vt:variant>
    </vt:vector>
  </HeadingPairs>
  <TitlesOfParts>
    <vt:vector size="26" baseType="lpstr">
      <vt:lpstr>表紙</vt:lpstr>
      <vt:lpstr>一覧表(新)</vt:lpstr>
      <vt:lpstr>一覧表(旧)</vt:lpstr>
      <vt:lpstr>変更届新旧比較表</vt:lpstr>
      <vt:lpstr>'一覧表(旧)'!Print_Area</vt:lpstr>
      <vt:lpstr>'一覧表(新)'!Print_Area</vt:lpstr>
      <vt:lpstr>表紙!Print_Area</vt:lpstr>
      <vt:lpstr>変更届新旧比較表!Print_Area</vt:lpstr>
      <vt:lpstr>'一覧表(旧)'!Print_Titles</vt:lpstr>
      <vt:lpstr>'一覧表(新)'!Print_Titles</vt:lpstr>
      <vt:lpstr>'一覧表(旧)'!旧カ1</vt:lpstr>
      <vt:lpstr>'一覧表(新)'!旧カ1</vt:lpstr>
      <vt:lpstr>'一覧表(旧)'!旧カ2</vt:lpstr>
      <vt:lpstr>'一覧表(新)'!旧カ2</vt:lpstr>
      <vt:lpstr>'一覧表(旧)'!旧カ3</vt:lpstr>
      <vt:lpstr>'一覧表(新)'!旧カ3</vt:lpstr>
      <vt:lpstr>'一覧表(旧)'!旧器1</vt:lpstr>
      <vt:lpstr>'一覧表(新)'!旧器1</vt:lpstr>
      <vt:lpstr>'一覧表(旧)'!旧器2</vt:lpstr>
      <vt:lpstr>'一覧表(新)'!旧器2</vt:lpstr>
      <vt:lpstr>'一覧表(旧)'!旧器3</vt:lpstr>
      <vt:lpstr>'一覧表(新)'!旧器3</vt:lpstr>
      <vt:lpstr>'一覧表(旧)'!旧期限</vt:lpstr>
      <vt:lpstr>'一覧表(新)'!旧期限</vt:lpstr>
      <vt:lpstr>'一覧表(旧)'!旧番</vt:lpstr>
      <vt:lpstr>'一覧表(新)'!旧番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2025-08-18T05:44:22Z</dcterms:created>
  <dcterms:modified xsi:type="dcterms:W3CDTF">2025-11-26T08:32:45Z</dcterms:modified>
</cp:coreProperties>
</file>